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Print_Area" localSheetId="0">'Foglio1'!$A$2:$W$58</definedName>
    <definedName name="_xlnm.Print_Titles" localSheetId="0">'Foglio1'!$6:$6</definedName>
  </definedNames>
  <calcPr fullCalcOnLoad="1"/>
</workbook>
</file>

<file path=xl/sharedStrings.xml><?xml version="1.0" encoding="utf-8"?>
<sst xmlns="http://schemas.openxmlformats.org/spreadsheetml/2006/main" count="82" uniqueCount="82">
  <si>
    <t>SARTORI MICHELE</t>
  </si>
  <si>
    <t>NIEPPI MICHELE</t>
  </si>
  <si>
    <t>FOGLIA FABRIZIO</t>
  </si>
  <si>
    <t>LEONCINI FEDERICA</t>
  </si>
  <si>
    <t>VIGNALI FABRIZIO</t>
  </si>
  <si>
    <t>COGNOME NOME</t>
  </si>
  <si>
    <t>RONCONI ARTURO</t>
  </si>
  <si>
    <t>TOTALE</t>
  </si>
  <si>
    <t>N.</t>
  </si>
  <si>
    <t>CISOTTO SERGIO</t>
  </si>
  <si>
    <t>PINI MICHELE</t>
  </si>
  <si>
    <t>TRAIL  RUNNING</t>
  </si>
  <si>
    <t>GRANELLI FRANCESCA</t>
  </si>
  <si>
    <t>ROSSI LUCIANO</t>
  </si>
  <si>
    <t>AZZOLINI SIMONE</t>
  </si>
  <si>
    <t>BARBORINI GIORGIO</t>
  </si>
  <si>
    <t>CORUZZI MORENA</t>
  </si>
  <si>
    <t>FERRARI BRUNO</t>
  </si>
  <si>
    <t>GORRERI MICHELE</t>
  </si>
  <si>
    <t>GRECI EVARISTO</t>
  </si>
  <si>
    <t>LEONARDI ROBERTO</t>
  </si>
  <si>
    <t>LOPEZ ANTONIO</t>
  </si>
  <si>
    <t>ROCCHI CARLO</t>
  </si>
  <si>
    <t>SANTINI ANTONIO</t>
  </si>
  <si>
    <t>GENNARI IVAN</t>
  </si>
  <si>
    <t>D'ALOIA SILVIA</t>
  </si>
  <si>
    <t>SCARDINO MARCELLO</t>
  </si>
  <si>
    <t>GUARNIERI STEFANO</t>
  </si>
  <si>
    <t>ZORDAN VALERIA</t>
  </si>
  <si>
    <t>ROSSI FRANCISCO</t>
  </si>
  <si>
    <t>DELSANTE AMILCARE</t>
  </si>
  <si>
    <t>CAMAIORA GIACOMO</t>
  </si>
  <si>
    <t>ALTRO</t>
  </si>
  <si>
    <t>SCITA MICHELE</t>
  </si>
  <si>
    <t>SCARPELLINI SANDRO</t>
  </si>
  <si>
    <t>CORBANI ROBERTO</t>
  </si>
  <si>
    <t>MAGNANI ROBERTO</t>
  </si>
  <si>
    <t>PIOVANI STEFANO</t>
  </si>
  <si>
    <t>PEDRETTI CORRADO</t>
  </si>
  <si>
    <t>ROSSI GIOVANNI</t>
  </si>
  <si>
    <t>N. GARE</t>
  </si>
  <si>
    <t>Sala
Baganza
22/01/12</t>
  </si>
  <si>
    <t>Trail
Borgotaro
29/01/12</t>
  </si>
  <si>
    <t>BRIGANTI GIUSEPPE</t>
  </si>
  <si>
    <t>MENCHINI ANDREA</t>
  </si>
  <si>
    <t>SAGLIA GIOVANNI</t>
  </si>
  <si>
    <t>CLASSIFICA  2012</t>
  </si>
  <si>
    <t>Trail
Langhirano
10/03/12</t>
  </si>
  <si>
    <t>VALENTI PAOLO</t>
  </si>
  <si>
    <t>CARLONI VITTORIO</t>
  </si>
  <si>
    <t>Traversata
Colli Euganei
15/04/12</t>
  </si>
  <si>
    <t>Elba
Trail
22/04/12</t>
  </si>
  <si>
    <t>CAPRETTI FRANCESCO</t>
  </si>
  <si>
    <t>The Abbots
Way
05/05/12</t>
  </si>
  <si>
    <t>Strafuso
Scurano
13/05/12</t>
  </si>
  <si>
    <t>ADORNI PAOLA</t>
  </si>
  <si>
    <t>Pan e Formai
Pellegrino
03/06/12</t>
  </si>
  <si>
    <t>Eco Aquile
Corniglio
17/06/12</t>
  </si>
  <si>
    <t>Trail d.Corti
Monchio
22/07/12</t>
  </si>
  <si>
    <t>Cavalieri
Ranzano
5/8/12</t>
  </si>
  <si>
    <t>Salame
S.Michele
23/9/12</t>
  </si>
  <si>
    <t>9 Ponti
Parma
26/8/12</t>
  </si>
  <si>
    <t>Tartufo
Calestano
14/10/12</t>
  </si>
  <si>
    <t>Fornacione
Night Trail
19/05/12</t>
  </si>
  <si>
    <t>Eco Ventasso
Busana
08/07/12</t>
  </si>
  <si>
    <t>Camp.Reg.
Vidiciatico
01/07/12</t>
  </si>
  <si>
    <t>MODERNELLI DANIELE</t>
  </si>
  <si>
    <t>Ultrabericus 17/3 - 65 km
Trail dei Brac 17/4 22 km
Lavaredo U.Trail 118 km
Transcivetta 15/7 22 km</t>
  </si>
  <si>
    <t>MORI DAVIDE</t>
  </si>
  <si>
    <t>S.Stefano Aveto 6/1 - 1 km</t>
  </si>
  <si>
    <t>SPAGGIARI FURIO</t>
  </si>
  <si>
    <t>CARNEVALI ANDREA</t>
  </si>
  <si>
    <t>DAVOLIO UMBERTO</t>
  </si>
  <si>
    <t>FOLEGNANI GIORDANO</t>
  </si>
  <si>
    <t>LOMBARDI MARTA</t>
  </si>
  <si>
    <t>DI BIAGIO ANTONIO</t>
  </si>
  <si>
    <t>BONETTI LUCIANO</t>
  </si>
  <si>
    <t>TAC Wild Trail 5/8/12 50km
T.degli Eroi 30/9 46km</t>
  </si>
  <si>
    <t>Malandrino 3/6 - 77 km
Lavaredo U.Trail 118 km
Eco V.Arda 15/8 - 42 km
Trail d.Castagna 30/9 19 km
Monte Casto 28/10/12 30 km</t>
  </si>
  <si>
    <t>Terre
di Mezzo
04/11/12</t>
  </si>
  <si>
    <t>Bassano 15/3 13 km
Run Iceland 7/9/12 110 km</t>
  </si>
  <si>
    <t>Run Iceland 7/9/12 110 km
100 km del Sahara 27/10/12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</si>
</sst>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4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26"/>
      <color indexed="8"/>
      <name val="Times New Roman"/>
      <family val="1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14" fontId="44" fillId="0" borderId="0" xfId="0" applyNumberFormat="1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60</xdr:row>
      <xdr:rowOff>76200</xdr:rowOff>
    </xdr:from>
    <xdr:to>
      <xdr:col>8</xdr:col>
      <xdr:colOff>133350</xdr:colOff>
      <xdr:row>72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5335250"/>
          <a:ext cx="2428875" cy="2286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104775</xdr:rowOff>
    </xdr:from>
    <xdr:to>
      <xdr:col>16</xdr:col>
      <xdr:colOff>647700</xdr:colOff>
      <xdr:row>3</xdr:row>
      <xdr:rowOff>495300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95275"/>
          <a:ext cx="649605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8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6" sqref="A6"/>
    </sheetView>
  </sheetViews>
  <sheetFormatPr defaultColWidth="9.140625" defaultRowHeight="15"/>
  <cols>
    <col min="1" max="1" width="7.7109375" style="3" customWidth="1"/>
    <col min="2" max="2" width="26.7109375" style="1" customWidth="1"/>
    <col min="3" max="3" width="10.00390625" style="3" bestFit="1" customWidth="1"/>
    <col min="4" max="4" width="12.8515625" style="3" customWidth="1"/>
    <col min="5" max="5" width="9.140625" style="3" bestFit="1" customWidth="1"/>
    <col min="6" max="6" width="9.421875" style="3" bestFit="1" customWidth="1"/>
    <col min="7" max="7" width="10.421875" style="3" customWidth="1"/>
    <col min="8" max="8" width="12.7109375" style="3" customWidth="1"/>
    <col min="9" max="9" width="10.8515625" style="3" bestFit="1" customWidth="1"/>
    <col min="10" max="10" width="12.421875" style="3" bestFit="1" customWidth="1"/>
    <col min="11" max="11" width="13.7109375" style="3" bestFit="1" customWidth="1"/>
    <col min="12" max="12" width="10.28125" style="3" bestFit="1" customWidth="1"/>
    <col min="13" max="13" width="12.7109375" style="3" customWidth="1"/>
    <col min="14" max="16" width="13.28125" style="3" customWidth="1"/>
    <col min="17" max="17" width="11.140625" style="3" bestFit="1" customWidth="1"/>
    <col min="18" max="18" width="10.421875" style="3" bestFit="1" customWidth="1"/>
    <col min="19" max="19" width="11.28125" style="3" bestFit="1" customWidth="1"/>
    <col min="20" max="22" width="11.28125" style="3" customWidth="1"/>
    <col min="23" max="23" width="27.57421875" style="3" customWidth="1"/>
    <col min="24" max="16384" width="9.140625" style="1" customWidth="1"/>
  </cols>
  <sheetData>
    <row r="2" spans="1:23" ht="75.75">
      <c r="A2" s="16" t="s">
        <v>46</v>
      </c>
      <c r="B2" s="15"/>
      <c r="W2" s="24">
        <v>41232</v>
      </c>
    </row>
    <row r="3" ht="15"/>
    <row r="4" ht="75.75">
      <c r="B4" s="17" t="s">
        <v>11</v>
      </c>
    </row>
    <row r="6" spans="1:23" s="6" customFormat="1" ht="45">
      <c r="A6" s="2" t="s">
        <v>8</v>
      </c>
      <c r="B6" s="11" t="s">
        <v>5</v>
      </c>
      <c r="C6" s="2" t="s">
        <v>7</v>
      </c>
      <c r="D6" s="4" t="s">
        <v>40</v>
      </c>
      <c r="E6" s="5" t="s">
        <v>41</v>
      </c>
      <c r="F6" s="5" t="s">
        <v>42</v>
      </c>
      <c r="G6" s="5" t="s">
        <v>47</v>
      </c>
      <c r="H6" s="5" t="s">
        <v>50</v>
      </c>
      <c r="I6" s="5" t="s">
        <v>51</v>
      </c>
      <c r="J6" s="5" t="s">
        <v>53</v>
      </c>
      <c r="K6" s="5" t="s">
        <v>54</v>
      </c>
      <c r="L6" s="21" t="s">
        <v>63</v>
      </c>
      <c r="M6" s="5" t="s">
        <v>56</v>
      </c>
      <c r="N6" s="5" t="s">
        <v>57</v>
      </c>
      <c r="O6" s="21" t="s">
        <v>65</v>
      </c>
      <c r="P6" s="21" t="s">
        <v>64</v>
      </c>
      <c r="Q6" s="5" t="s">
        <v>58</v>
      </c>
      <c r="R6" s="5" t="s">
        <v>59</v>
      </c>
      <c r="S6" s="5" t="s">
        <v>61</v>
      </c>
      <c r="T6" s="5" t="s">
        <v>60</v>
      </c>
      <c r="U6" s="5" t="s">
        <v>62</v>
      </c>
      <c r="V6" s="21" t="s">
        <v>79</v>
      </c>
      <c r="W6" s="5" t="s">
        <v>32</v>
      </c>
    </row>
    <row r="7" spans="1:23" s="6" customFormat="1" ht="75">
      <c r="A7" s="7">
        <v>1</v>
      </c>
      <c r="B7" s="13" t="s">
        <v>10</v>
      </c>
      <c r="C7" s="2">
        <f>SUM(E7:V7)+77+118+42+19+30</f>
        <v>510</v>
      </c>
      <c r="D7" s="7">
        <f>COUNTA(E7:V7)+5</f>
        <v>12</v>
      </c>
      <c r="E7" s="18">
        <v>18</v>
      </c>
      <c r="F7" s="18"/>
      <c r="G7" s="7">
        <v>18</v>
      </c>
      <c r="H7" s="7">
        <v>42</v>
      </c>
      <c r="I7" s="7"/>
      <c r="J7" s="7">
        <v>62</v>
      </c>
      <c r="K7" s="7">
        <v>14</v>
      </c>
      <c r="L7" s="7"/>
      <c r="M7" s="7"/>
      <c r="N7" s="7"/>
      <c r="O7" s="7"/>
      <c r="P7" s="7"/>
      <c r="Q7" s="7"/>
      <c r="R7" s="7"/>
      <c r="S7" s="7"/>
      <c r="T7" s="7">
        <v>20</v>
      </c>
      <c r="U7" s="7">
        <v>50</v>
      </c>
      <c r="V7" s="7"/>
      <c r="W7" s="21" t="s">
        <v>78</v>
      </c>
    </row>
    <row r="8" spans="1:23" s="6" customFormat="1" ht="15">
      <c r="A8" s="7">
        <v>2</v>
      </c>
      <c r="B8" s="14" t="s">
        <v>3</v>
      </c>
      <c r="C8" s="2">
        <f>SUM(E8:V8)</f>
        <v>378</v>
      </c>
      <c r="D8" s="7">
        <f>COUNTA(E8:V8)</f>
        <v>11</v>
      </c>
      <c r="E8" s="18">
        <v>18</v>
      </c>
      <c r="F8" s="18">
        <v>18</v>
      </c>
      <c r="G8" s="7">
        <v>18</v>
      </c>
      <c r="H8" s="7"/>
      <c r="I8" s="7"/>
      <c r="J8" s="7">
        <v>125</v>
      </c>
      <c r="K8" s="7"/>
      <c r="L8" s="7"/>
      <c r="M8" s="7">
        <v>21</v>
      </c>
      <c r="N8" s="7">
        <v>42</v>
      </c>
      <c r="O8" s="7"/>
      <c r="P8" s="7"/>
      <c r="Q8" s="7">
        <v>20</v>
      </c>
      <c r="R8" s="7">
        <v>22</v>
      </c>
      <c r="S8" s="7">
        <v>24</v>
      </c>
      <c r="T8" s="7">
        <v>20</v>
      </c>
      <c r="U8" s="7">
        <v>50</v>
      </c>
      <c r="V8" s="7"/>
      <c r="W8" s="7"/>
    </row>
    <row r="9" spans="1:23" s="6" customFormat="1" ht="30">
      <c r="A9" s="7">
        <v>3</v>
      </c>
      <c r="B9" s="12" t="s">
        <v>2</v>
      </c>
      <c r="C9" s="2">
        <f>SUM(E9:V9)+50+46</f>
        <v>373</v>
      </c>
      <c r="D9" s="7">
        <f>COUNTA(E9:V9)+2</f>
        <v>13</v>
      </c>
      <c r="E9" s="18">
        <v>18</v>
      </c>
      <c r="F9" s="18"/>
      <c r="G9" s="7">
        <v>18</v>
      </c>
      <c r="H9" s="7"/>
      <c r="I9" s="7">
        <v>46</v>
      </c>
      <c r="J9" s="7">
        <v>30</v>
      </c>
      <c r="K9" s="7">
        <v>14</v>
      </c>
      <c r="L9" s="7"/>
      <c r="M9" s="7">
        <v>21</v>
      </c>
      <c r="N9" s="7"/>
      <c r="O9" s="7">
        <v>9</v>
      </c>
      <c r="P9" s="7">
        <v>42</v>
      </c>
      <c r="Q9" s="7"/>
      <c r="R9" s="7"/>
      <c r="S9" s="7">
        <v>24</v>
      </c>
      <c r="T9" s="7">
        <v>20</v>
      </c>
      <c r="U9" s="7"/>
      <c r="V9" s="7">
        <v>35</v>
      </c>
      <c r="W9" s="21" t="s">
        <v>77</v>
      </c>
    </row>
    <row r="10" spans="1:23" s="6" customFormat="1" ht="15">
      <c r="A10" s="7">
        <v>4</v>
      </c>
      <c r="B10" s="10" t="s">
        <v>35</v>
      </c>
      <c r="C10" s="2">
        <f>SUM(E10:V10)+1</f>
        <v>371</v>
      </c>
      <c r="D10" s="7">
        <f>COUNTA(E10:V10)+1</f>
        <v>13</v>
      </c>
      <c r="E10" s="18">
        <v>18</v>
      </c>
      <c r="F10" s="18">
        <v>18</v>
      </c>
      <c r="G10" s="7">
        <v>18</v>
      </c>
      <c r="H10" s="7"/>
      <c r="I10" s="7"/>
      <c r="J10" s="7">
        <v>125</v>
      </c>
      <c r="K10" s="7">
        <v>14</v>
      </c>
      <c r="L10" s="7"/>
      <c r="M10" s="7">
        <v>21</v>
      </c>
      <c r="N10" s="7">
        <v>42</v>
      </c>
      <c r="O10" s="7"/>
      <c r="P10" s="7"/>
      <c r="Q10" s="7">
        <v>20</v>
      </c>
      <c r="R10" s="7">
        <v>22</v>
      </c>
      <c r="S10" s="7">
        <v>24</v>
      </c>
      <c r="T10" s="7">
        <v>20</v>
      </c>
      <c r="U10" s="7">
        <v>28</v>
      </c>
      <c r="V10" s="7"/>
      <c r="W10" s="20" t="s">
        <v>69</v>
      </c>
    </row>
    <row r="11" spans="1:23" s="6" customFormat="1" ht="15">
      <c r="A11" s="7">
        <v>5</v>
      </c>
      <c r="B11" s="9" t="s">
        <v>16</v>
      </c>
      <c r="C11" s="2">
        <f>SUM(E11:V11)</f>
        <v>359</v>
      </c>
      <c r="D11" s="7">
        <f>COUNTA(E11:V11)</f>
        <v>15</v>
      </c>
      <c r="E11" s="19">
        <v>18</v>
      </c>
      <c r="F11" s="18">
        <v>18</v>
      </c>
      <c r="G11" s="7">
        <v>18</v>
      </c>
      <c r="H11" s="7"/>
      <c r="I11" s="7">
        <v>15</v>
      </c>
      <c r="J11" s="7">
        <v>30</v>
      </c>
      <c r="K11" s="7">
        <v>14</v>
      </c>
      <c r="L11" s="7">
        <v>21</v>
      </c>
      <c r="M11" s="7">
        <v>21</v>
      </c>
      <c r="N11" s="7">
        <v>26</v>
      </c>
      <c r="O11" s="7"/>
      <c r="P11" s="7">
        <v>42</v>
      </c>
      <c r="Q11" s="7">
        <v>20</v>
      </c>
      <c r="R11" s="7">
        <v>22</v>
      </c>
      <c r="S11" s="7">
        <v>24</v>
      </c>
      <c r="T11" s="7">
        <v>20</v>
      </c>
      <c r="U11" s="7">
        <v>50</v>
      </c>
      <c r="V11" s="7"/>
      <c r="W11" s="20"/>
    </row>
    <row r="12" spans="1:23" s="6" customFormat="1" ht="15">
      <c r="A12" s="7">
        <v>6</v>
      </c>
      <c r="B12" s="13" t="s">
        <v>6</v>
      </c>
      <c r="C12" s="2">
        <f>SUM(E12:V12)</f>
        <v>302</v>
      </c>
      <c r="D12" s="7">
        <f>COUNTA(E12:V12)</f>
        <v>12</v>
      </c>
      <c r="E12" s="18">
        <v>18</v>
      </c>
      <c r="F12" s="18">
        <v>18</v>
      </c>
      <c r="G12" s="7">
        <v>18</v>
      </c>
      <c r="H12" s="7"/>
      <c r="I12" s="7"/>
      <c r="J12" s="7"/>
      <c r="K12" s="7">
        <v>14</v>
      </c>
      <c r="L12" s="7"/>
      <c r="M12" s="7">
        <v>21</v>
      </c>
      <c r="N12" s="7"/>
      <c r="O12" s="7"/>
      <c r="P12" s="7">
        <v>42</v>
      </c>
      <c r="Q12" s="7">
        <v>20</v>
      </c>
      <c r="R12" s="7">
        <v>22</v>
      </c>
      <c r="S12" s="7">
        <v>24</v>
      </c>
      <c r="T12" s="7">
        <v>20</v>
      </c>
      <c r="U12" s="7">
        <v>50</v>
      </c>
      <c r="V12" s="7">
        <v>35</v>
      </c>
      <c r="W12" s="7"/>
    </row>
    <row r="13" spans="1:23" s="6" customFormat="1" ht="60">
      <c r="A13" s="7">
        <v>7</v>
      </c>
      <c r="B13" s="13" t="s">
        <v>9</v>
      </c>
      <c r="C13" s="2">
        <f>SUM(E13:V13)+65+118+22+24</f>
        <v>301</v>
      </c>
      <c r="D13" s="7">
        <f>COUNTA(E13:V13)+4</f>
        <v>6</v>
      </c>
      <c r="E13" s="18"/>
      <c r="F13" s="18"/>
      <c r="G13" s="7"/>
      <c r="H13" s="7">
        <v>42</v>
      </c>
      <c r="I13" s="7"/>
      <c r="J13" s="7">
        <v>30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21" t="s">
        <v>67</v>
      </c>
    </row>
    <row r="14" spans="1:23" s="6" customFormat="1" ht="30">
      <c r="A14" s="7">
        <v>8</v>
      </c>
      <c r="B14" s="12" t="s">
        <v>13</v>
      </c>
      <c r="C14" s="2">
        <f>SUM(E14:V14)+100+110</f>
        <v>256</v>
      </c>
      <c r="D14" s="7">
        <f>COUNTA(E14:V14)+1+1</f>
        <v>3</v>
      </c>
      <c r="E14" s="18"/>
      <c r="F14" s="18"/>
      <c r="G14" s="7"/>
      <c r="H14" s="7"/>
      <c r="I14" s="7">
        <v>46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1" t="s">
        <v>81</v>
      </c>
    </row>
    <row r="15" spans="1:23" s="6" customFormat="1" ht="15">
      <c r="A15" s="7">
        <v>9</v>
      </c>
      <c r="B15" s="10" t="s">
        <v>26</v>
      </c>
      <c r="C15" s="2">
        <f>SUM(E15:V15)</f>
        <v>254</v>
      </c>
      <c r="D15" s="7">
        <f>COUNTA(E15:V15)</f>
        <v>11</v>
      </c>
      <c r="E15" s="19">
        <v>18</v>
      </c>
      <c r="F15" s="18">
        <v>18</v>
      </c>
      <c r="G15" s="7">
        <v>18</v>
      </c>
      <c r="H15" s="7"/>
      <c r="I15" s="7">
        <v>15</v>
      </c>
      <c r="J15" s="7">
        <v>30</v>
      </c>
      <c r="K15" s="7"/>
      <c r="L15" s="7"/>
      <c r="M15" s="7">
        <v>21</v>
      </c>
      <c r="N15" s="7">
        <v>26</v>
      </c>
      <c r="O15" s="7"/>
      <c r="P15" s="7">
        <v>42</v>
      </c>
      <c r="Q15" s="7">
        <v>20</v>
      </c>
      <c r="R15" s="7">
        <v>22</v>
      </c>
      <c r="S15" s="7">
        <v>24</v>
      </c>
      <c r="T15" s="7"/>
      <c r="U15" s="7"/>
      <c r="V15" s="7"/>
      <c r="W15" s="7"/>
    </row>
    <row r="16" spans="1:23" s="6" customFormat="1" ht="15">
      <c r="A16" s="7">
        <v>10</v>
      </c>
      <c r="B16" s="10" t="s">
        <v>19</v>
      </c>
      <c r="C16" s="2">
        <f>SUM(E16:V16)</f>
        <v>226</v>
      </c>
      <c r="D16" s="7">
        <f>COUNTA(E16:V16)</f>
        <v>11</v>
      </c>
      <c r="E16" s="19">
        <v>18</v>
      </c>
      <c r="F16" s="18">
        <v>18</v>
      </c>
      <c r="G16" s="7">
        <v>18</v>
      </c>
      <c r="H16" s="7"/>
      <c r="I16" s="7">
        <v>15</v>
      </c>
      <c r="J16" s="7">
        <v>30</v>
      </c>
      <c r="K16" s="7">
        <v>14</v>
      </c>
      <c r="L16" s="7"/>
      <c r="M16" s="7">
        <v>21</v>
      </c>
      <c r="N16" s="7">
        <v>26</v>
      </c>
      <c r="O16" s="7"/>
      <c r="P16" s="7"/>
      <c r="Q16" s="7">
        <v>20</v>
      </c>
      <c r="R16" s="7">
        <v>22</v>
      </c>
      <c r="S16" s="7">
        <v>24</v>
      </c>
      <c r="T16" s="7"/>
      <c r="U16" s="7"/>
      <c r="V16" s="7"/>
      <c r="W16" s="20"/>
    </row>
    <row r="17" spans="1:23" s="6" customFormat="1" ht="15">
      <c r="A17" s="7">
        <v>11</v>
      </c>
      <c r="B17" s="10" t="s">
        <v>17</v>
      </c>
      <c r="C17" s="2">
        <f>SUM(E17:V17)</f>
        <v>200</v>
      </c>
      <c r="D17" s="7">
        <f>COUNTA(E17:V17)</f>
        <v>9</v>
      </c>
      <c r="E17" s="19">
        <v>18</v>
      </c>
      <c r="F17" s="18"/>
      <c r="G17" s="7">
        <v>18</v>
      </c>
      <c r="H17" s="7"/>
      <c r="I17" s="7"/>
      <c r="J17" s="7">
        <v>30</v>
      </c>
      <c r="K17" s="7">
        <v>14</v>
      </c>
      <c r="L17" s="7"/>
      <c r="M17" s="7"/>
      <c r="N17" s="7">
        <v>26</v>
      </c>
      <c r="O17" s="7"/>
      <c r="P17" s="7"/>
      <c r="Q17" s="7"/>
      <c r="R17" s="7">
        <v>22</v>
      </c>
      <c r="S17" s="7">
        <v>24</v>
      </c>
      <c r="T17" s="7">
        <v>20</v>
      </c>
      <c r="U17" s="7">
        <v>28</v>
      </c>
      <c r="V17" s="7"/>
      <c r="W17" s="7"/>
    </row>
    <row r="18" spans="1:23" s="6" customFormat="1" ht="15">
      <c r="A18" s="7">
        <v>12</v>
      </c>
      <c r="B18" s="10" t="s">
        <v>21</v>
      </c>
      <c r="C18" s="2">
        <f>SUM(E18:V18)</f>
        <v>200</v>
      </c>
      <c r="D18" s="7">
        <f>COUNTA(E18:V18)</f>
        <v>10</v>
      </c>
      <c r="E18" s="19">
        <v>18</v>
      </c>
      <c r="F18" s="18"/>
      <c r="G18" s="7">
        <v>18</v>
      </c>
      <c r="H18" s="7"/>
      <c r="I18" s="7">
        <v>15</v>
      </c>
      <c r="J18" s="7"/>
      <c r="K18" s="7">
        <v>14</v>
      </c>
      <c r="L18" s="7"/>
      <c r="M18" s="7">
        <v>21</v>
      </c>
      <c r="N18" s="7">
        <v>26</v>
      </c>
      <c r="O18" s="7"/>
      <c r="P18" s="7"/>
      <c r="Q18" s="7"/>
      <c r="R18" s="7">
        <v>22</v>
      </c>
      <c r="S18" s="7">
        <v>24</v>
      </c>
      <c r="T18" s="7"/>
      <c r="U18" s="7">
        <v>28</v>
      </c>
      <c r="V18" s="7">
        <v>14</v>
      </c>
      <c r="W18" s="7"/>
    </row>
    <row r="19" spans="1:23" s="6" customFormat="1" ht="15">
      <c r="A19" s="7">
        <v>13</v>
      </c>
      <c r="B19" s="14" t="s">
        <v>12</v>
      </c>
      <c r="C19" s="2">
        <f>SUM(E19:V19)</f>
        <v>144</v>
      </c>
      <c r="D19" s="7">
        <f>COUNTA(E19:V19)</f>
        <v>6</v>
      </c>
      <c r="E19" s="18"/>
      <c r="F19" s="18"/>
      <c r="G19" s="7">
        <v>18</v>
      </c>
      <c r="H19" s="7"/>
      <c r="I19" s="7"/>
      <c r="J19" s="7">
        <v>30</v>
      </c>
      <c r="K19" s="7">
        <v>14</v>
      </c>
      <c r="L19" s="7"/>
      <c r="M19" s="7"/>
      <c r="N19" s="7">
        <v>42</v>
      </c>
      <c r="O19" s="7"/>
      <c r="P19" s="7"/>
      <c r="Q19" s="7">
        <v>20</v>
      </c>
      <c r="R19" s="7"/>
      <c r="S19" s="7"/>
      <c r="T19" s="7">
        <v>20</v>
      </c>
      <c r="U19" s="7"/>
      <c r="V19" s="7"/>
      <c r="W19" s="7"/>
    </row>
    <row r="20" spans="1:23" s="6" customFormat="1" ht="15">
      <c r="A20" s="7">
        <v>14</v>
      </c>
      <c r="B20" s="8" t="s">
        <v>23</v>
      </c>
      <c r="C20" s="2">
        <f>SUM(E20:V20)</f>
        <v>142</v>
      </c>
      <c r="D20" s="7">
        <f>COUNTA(E20:V20)</f>
        <v>7</v>
      </c>
      <c r="E20" s="18"/>
      <c r="F20" s="18">
        <v>18</v>
      </c>
      <c r="G20" s="7">
        <v>18</v>
      </c>
      <c r="H20" s="7"/>
      <c r="I20" s="7"/>
      <c r="J20" s="7">
        <v>30</v>
      </c>
      <c r="K20" s="7"/>
      <c r="L20" s="7"/>
      <c r="M20" s="7">
        <v>21</v>
      </c>
      <c r="N20" s="7">
        <v>26</v>
      </c>
      <c r="O20" s="7">
        <v>9</v>
      </c>
      <c r="P20" s="7"/>
      <c r="Q20" s="7">
        <v>20</v>
      </c>
      <c r="R20" s="7"/>
      <c r="S20" s="7"/>
      <c r="T20" s="7"/>
      <c r="U20" s="7"/>
      <c r="V20" s="7"/>
      <c r="W20" s="7"/>
    </row>
    <row r="21" spans="1:23" s="6" customFormat="1" ht="15">
      <c r="A21" s="7">
        <v>15</v>
      </c>
      <c r="B21" s="10" t="s">
        <v>15</v>
      </c>
      <c r="C21" s="2">
        <f>SUM(E21:V21)</f>
        <v>140</v>
      </c>
      <c r="D21" s="7">
        <f>COUNTA(E21:V21)</f>
        <v>7</v>
      </c>
      <c r="E21" s="19">
        <v>18</v>
      </c>
      <c r="F21" s="18">
        <v>18</v>
      </c>
      <c r="G21" s="7"/>
      <c r="H21" s="7"/>
      <c r="I21" s="7"/>
      <c r="J21" s="7">
        <v>30</v>
      </c>
      <c r="K21" s="7"/>
      <c r="L21" s="7"/>
      <c r="M21" s="7">
        <v>21</v>
      </c>
      <c r="N21" s="7"/>
      <c r="O21" s="7">
        <v>9</v>
      </c>
      <c r="P21" s="7"/>
      <c r="Q21" s="7"/>
      <c r="R21" s="7"/>
      <c r="S21" s="7">
        <v>24</v>
      </c>
      <c r="T21" s="7">
        <v>20</v>
      </c>
      <c r="U21" s="7"/>
      <c r="V21" s="7"/>
      <c r="W21" s="7"/>
    </row>
    <row r="22" spans="1:23" s="6" customFormat="1" ht="15">
      <c r="A22" s="7">
        <v>16</v>
      </c>
      <c r="B22" s="10" t="s">
        <v>14</v>
      </c>
      <c r="C22" s="2">
        <f>SUM(E22:V22)</f>
        <v>134</v>
      </c>
      <c r="D22" s="7">
        <f>COUNTA(E22:V22)</f>
        <v>7</v>
      </c>
      <c r="E22" s="19">
        <v>18</v>
      </c>
      <c r="F22" s="18"/>
      <c r="G22" s="7"/>
      <c r="H22" s="7"/>
      <c r="I22" s="7">
        <v>15</v>
      </c>
      <c r="J22" s="7"/>
      <c r="K22" s="7">
        <v>14</v>
      </c>
      <c r="L22" s="7"/>
      <c r="M22" s="7">
        <v>21</v>
      </c>
      <c r="N22" s="7"/>
      <c r="O22" s="7"/>
      <c r="P22" s="7"/>
      <c r="Q22" s="7">
        <v>20</v>
      </c>
      <c r="R22" s="7">
        <v>22</v>
      </c>
      <c r="S22" s="7">
        <v>24</v>
      </c>
      <c r="T22" s="7"/>
      <c r="U22" s="7"/>
      <c r="V22" s="7"/>
      <c r="W22" s="7"/>
    </row>
    <row r="23" spans="1:23" s="6" customFormat="1" ht="30">
      <c r="A23" s="7">
        <v>17</v>
      </c>
      <c r="B23" s="10" t="s">
        <v>39</v>
      </c>
      <c r="C23" s="2">
        <f>SUM(E23:V23)+13+110</f>
        <v>123</v>
      </c>
      <c r="D23" s="7">
        <f>COUNTA(E23:V23)+1+1</f>
        <v>2</v>
      </c>
      <c r="E23" s="19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1" t="s">
        <v>80</v>
      </c>
    </row>
    <row r="24" spans="1:23" s="6" customFormat="1" ht="15">
      <c r="A24" s="7">
        <v>18</v>
      </c>
      <c r="B24" s="10" t="s">
        <v>37</v>
      </c>
      <c r="C24" s="2">
        <f>SUM(E24:V24)</f>
        <v>119</v>
      </c>
      <c r="D24" s="7">
        <f>COUNTA(E24:V24)</f>
        <v>6</v>
      </c>
      <c r="E24" s="19">
        <v>18</v>
      </c>
      <c r="F24" s="18"/>
      <c r="G24" s="7">
        <v>18</v>
      </c>
      <c r="H24" s="7"/>
      <c r="I24" s="7"/>
      <c r="J24" s="7"/>
      <c r="K24" s="7"/>
      <c r="L24" s="7"/>
      <c r="M24" s="7">
        <v>21</v>
      </c>
      <c r="N24" s="7"/>
      <c r="O24" s="7"/>
      <c r="P24" s="7"/>
      <c r="Q24" s="7">
        <v>20</v>
      </c>
      <c r="R24" s="7">
        <v>22</v>
      </c>
      <c r="S24" s="7"/>
      <c r="T24" s="7">
        <v>20</v>
      </c>
      <c r="U24" s="7"/>
      <c r="V24" s="7"/>
      <c r="W24" s="7"/>
    </row>
    <row r="25" spans="1:23" s="6" customFormat="1" ht="15">
      <c r="A25" s="7">
        <v>19</v>
      </c>
      <c r="B25" s="10" t="s">
        <v>34</v>
      </c>
      <c r="C25" s="2">
        <f>SUM(E25:V25)</f>
        <v>113</v>
      </c>
      <c r="D25" s="7">
        <f>COUNTA(E25:V25)</f>
        <v>6</v>
      </c>
      <c r="E25" s="19"/>
      <c r="F25" s="18">
        <v>18</v>
      </c>
      <c r="G25" s="7">
        <v>18</v>
      </c>
      <c r="H25" s="7"/>
      <c r="I25" s="7"/>
      <c r="J25" s="7"/>
      <c r="K25" s="7">
        <v>14</v>
      </c>
      <c r="L25" s="7"/>
      <c r="M25" s="7">
        <v>21</v>
      </c>
      <c r="N25" s="7"/>
      <c r="O25" s="7"/>
      <c r="P25" s="7"/>
      <c r="Q25" s="7">
        <v>20</v>
      </c>
      <c r="R25" s="7">
        <v>22</v>
      </c>
      <c r="S25" s="7"/>
      <c r="T25" s="7"/>
      <c r="U25" s="7"/>
      <c r="V25" s="7"/>
      <c r="W25" s="7"/>
    </row>
    <row r="26" spans="1:23" s="6" customFormat="1" ht="15">
      <c r="A26" s="7">
        <v>20</v>
      </c>
      <c r="B26" s="12" t="s">
        <v>4</v>
      </c>
      <c r="C26" s="2">
        <f>SUM(E26:V26)</f>
        <v>112</v>
      </c>
      <c r="D26" s="7">
        <f>COUNTA(E26:V26)</f>
        <v>6</v>
      </c>
      <c r="E26" s="18"/>
      <c r="F26" s="18">
        <v>18</v>
      </c>
      <c r="G26" s="7"/>
      <c r="H26" s="7"/>
      <c r="I26" s="7"/>
      <c r="J26" s="7">
        <v>30</v>
      </c>
      <c r="K26" s="7">
        <v>14</v>
      </c>
      <c r="L26" s="7">
        <v>21</v>
      </c>
      <c r="M26" s="7"/>
      <c r="N26" s="7"/>
      <c r="O26" s="7">
        <v>9</v>
      </c>
      <c r="P26" s="7"/>
      <c r="Q26" s="7">
        <v>20</v>
      </c>
      <c r="R26" s="7"/>
      <c r="S26" s="7"/>
      <c r="T26" s="7"/>
      <c r="U26" s="7"/>
      <c r="V26" s="7"/>
      <c r="W26" s="20"/>
    </row>
    <row r="27" spans="1:23" s="6" customFormat="1" ht="15">
      <c r="A27" s="7">
        <v>21</v>
      </c>
      <c r="B27" s="10" t="s">
        <v>44</v>
      </c>
      <c r="C27" s="2">
        <f>SUM(E27:V27)</f>
        <v>112</v>
      </c>
      <c r="D27" s="7">
        <f>COUNTA(E27:V27)</f>
        <v>6</v>
      </c>
      <c r="E27" s="19"/>
      <c r="F27" s="18">
        <v>18</v>
      </c>
      <c r="G27" s="7">
        <v>18</v>
      </c>
      <c r="H27" s="7"/>
      <c r="I27" s="7"/>
      <c r="J27" s="7"/>
      <c r="K27" s="7">
        <v>14</v>
      </c>
      <c r="L27" s="7"/>
      <c r="M27" s="7"/>
      <c r="N27" s="7"/>
      <c r="O27" s="7"/>
      <c r="P27" s="7"/>
      <c r="Q27" s="7">
        <v>20</v>
      </c>
      <c r="R27" s="7">
        <v>22</v>
      </c>
      <c r="S27" s="7"/>
      <c r="T27" s="7">
        <v>20</v>
      </c>
      <c r="U27" s="7"/>
      <c r="V27" s="7"/>
      <c r="W27" s="7"/>
    </row>
    <row r="28" spans="1:23" s="6" customFormat="1" ht="15">
      <c r="A28" s="7">
        <v>22</v>
      </c>
      <c r="B28" s="10" t="s">
        <v>27</v>
      </c>
      <c r="C28" s="2">
        <f>SUM(E28:V28)</f>
        <v>112</v>
      </c>
      <c r="D28" s="7">
        <f>COUNTA(E28:V28)</f>
        <v>5</v>
      </c>
      <c r="E28" s="19">
        <v>18</v>
      </c>
      <c r="F28" s="18"/>
      <c r="G28" s="7">
        <v>18</v>
      </c>
      <c r="H28" s="7"/>
      <c r="I28" s="7"/>
      <c r="J28" s="7"/>
      <c r="K28" s="7"/>
      <c r="L28" s="7"/>
      <c r="M28" s="7">
        <v>21</v>
      </c>
      <c r="N28" s="7"/>
      <c r="O28" s="7"/>
      <c r="P28" s="7"/>
      <c r="Q28" s="7"/>
      <c r="R28" s="7"/>
      <c r="S28" s="7"/>
      <c r="T28" s="7">
        <v>20</v>
      </c>
      <c r="U28" s="7"/>
      <c r="V28" s="7">
        <v>35</v>
      </c>
      <c r="W28" s="7"/>
    </row>
    <row r="29" spans="1:23" s="6" customFormat="1" ht="15">
      <c r="A29" s="7">
        <v>23</v>
      </c>
      <c r="B29" s="14" t="s">
        <v>28</v>
      </c>
      <c r="C29" s="2">
        <f>SUM(E29:V29)</f>
        <v>112</v>
      </c>
      <c r="D29" s="7">
        <f>COUNTA(E29:V29)</f>
        <v>5</v>
      </c>
      <c r="E29" s="18">
        <v>18</v>
      </c>
      <c r="F29" s="18"/>
      <c r="G29" s="7">
        <v>18</v>
      </c>
      <c r="H29" s="7"/>
      <c r="I29" s="7"/>
      <c r="J29" s="7"/>
      <c r="K29" s="7"/>
      <c r="L29" s="7"/>
      <c r="M29" s="7">
        <v>21</v>
      </c>
      <c r="N29" s="7"/>
      <c r="O29" s="7"/>
      <c r="P29" s="7"/>
      <c r="Q29" s="7"/>
      <c r="R29" s="7"/>
      <c r="S29" s="7"/>
      <c r="T29" s="7">
        <v>20</v>
      </c>
      <c r="U29" s="7"/>
      <c r="V29" s="7">
        <v>35</v>
      </c>
      <c r="W29" s="7"/>
    </row>
    <row r="30" spans="1:23" s="6" customFormat="1" ht="15">
      <c r="A30" s="7">
        <v>24</v>
      </c>
      <c r="B30" s="10" t="s">
        <v>33</v>
      </c>
      <c r="C30" s="2">
        <f>SUM(E30:V30)</f>
        <v>102</v>
      </c>
      <c r="D30" s="7">
        <f>COUNTA(E30:V30)</f>
        <v>5</v>
      </c>
      <c r="E30" s="19"/>
      <c r="F30" s="18"/>
      <c r="G30" s="7">
        <v>18</v>
      </c>
      <c r="H30" s="7"/>
      <c r="I30" s="7"/>
      <c r="J30" s="7">
        <v>30</v>
      </c>
      <c r="K30" s="7">
        <v>14</v>
      </c>
      <c r="L30" s="7"/>
      <c r="M30" s="7"/>
      <c r="N30" s="7"/>
      <c r="O30" s="7"/>
      <c r="P30" s="7"/>
      <c r="Q30" s="7">
        <v>20</v>
      </c>
      <c r="R30" s="7"/>
      <c r="S30" s="7"/>
      <c r="T30" s="7">
        <v>20</v>
      </c>
      <c r="U30" s="7"/>
      <c r="V30" s="7"/>
      <c r="W30" s="7"/>
    </row>
    <row r="31" spans="1:23" s="6" customFormat="1" ht="15">
      <c r="A31" s="7">
        <v>25</v>
      </c>
      <c r="B31" s="10" t="s">
        <v>36</v>
      </c>
      <c r="C31" s="2">
        <f>SUM(E31:V31)</f>
        <v>97</v>
      </c>
      <c r="D31" s="7">
        <f>COUNTA(E31:V31)</f>
        <v>4</v>
      </c>
      <c r="E31" s="19"/>
      <c r="F31" s="18"/>
      <c r="G31" s="7">
        <v>18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24</v>
      </c>
      <c r="T31" s="7">
        <v>20</v>
      </c>
      <c r="U31" s="7"/>
      <c r="V31" s="7">
        <v>35</v>
      </c>
      <c r="W31" s="7"/>
    </row>
    <row r="32" spans="1:23" s="6" customFormat="1" ht="15">
      <c r="A32" s="7">
        <v>26</v>
      </c>
      <c r="B32" s="10" t="s">
        <v>43</v>
      </c>
      <c r="C32" s="2">
        <f>SUM(E32:V32)</f>
        <v>86</v>
      </c>
      <c r="D32" s="7">
        <f>COUNTA(E32:V32)</f>
        <v>4</v>
      </c>
      <c r="E32" s="19"/>
      <c r="F32" s="18">
        <v>18</v>
      </c>
      <c r="G32" s="7">
        <v>18</v>
      </c>
      <c r="H32" s="7"/>
      <c r="I32" s="7"/>
      <c r="J32" s="7">
        <v>30</v>
      </c>
      <c r="K32" s="7"/>
      <c r="L32" s="7"/>
      <c r="M32" s="7"/>
      <c r="N32" s="7"/>
      <c r="O32" s="7"/>
      <c r="P32" s="7"/>
      <c r="Q32" s="7">
        <v>20</v>
      </c>
      <c r="R32" s="7"/>
      <c r="S32" s="7"/>
      <c r="T32" s="7"/>
      <c r="U32" s="7"/>
      <c r="V32" s="7"/>
      <c r="W32" s="7"/>
    </row>
    <row r="33" spans="1:23" s="6" customFormat="1" ht="15">
      <c r="A33" s="7">
        <v>27</v>
      </c>
      <c r="B33" s="10" t="s">
        <v>49</v>
      </c>
      <c r="C33" s="2">
        <f>SUM(E33:V33)</f>
        <v>80</v>
      </c>
      <c r="D33" s="7">
        <f>COUNTA(E33:V33)</f>
        <v>2</v>
      </c>
      <c r="E33" s="19"/>
      <c r="F33" s="18"/>
      <c r="G33" s="7">
        <v>18</v>
      </c>
      <c r="H33" s="7"/>
      <c r="I33" s="7"/>
      <c r="J33" s="7">
        <v>62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6" customFormat="1" ht="15">
      <c r="A34" s="7">
        <v>28</v>
      </c>
      <c r="B34" s="22" t="s">
        <v>70</v>
      </c>
      <c r="C34" s="2">
        <f>SUM(E34:V34)</f>
        <v>70</v>
      </c>
      <c r="D34" s="7">
        <f>COUNTA(E34:V34)</f>
        <v>3</v>
      </c>
      <c r="E34" s="19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22</v>
      </c>
      <c r="S34" s="7"/>
      <c r="T34" s="7">
        <v>20</v>
      </c>
      <c r="U34" s="7">
        <v>28</v>
      </c>
      <c r="V34" s="7"/>
      <c r="W34" s="7"/>
    </row>
    <row r="35" spans="1:23" s="6" customFormat="1" ht="15">
      <c r="A35" s="7">
        <v>29</v>
      </c>
      <c r="B35" s="12" t="s">
        <v>0</v>
      </c>
      <c r="C35" s="2">
        <f>SUM(E35:V35)</f>
        <v>66</v>
      </c>
      <c r="D35" s="7">
        <f>COUNTA(E35:V35)</f>
        <v>3</v>
      </c>
      <c r="E35" s="18">
        <v>18</v>
      </c>
      <c r="F35" s="18">
        <v>18</v>
      </c>
      <c r="G35" s="7"/>
      <c r="H35" s="7"/>
      <c r="I35" s="7"/>
      <c r="J35" s="7">
        <v>30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6" customFormat="1" ht="15">
      <c r="A36" s="7">
        <v>30</v>
      </c>
      <c r="B36" s="9" t="s">
        <v>55</v>
      </c>
      <c r="C36" s="2">
        <f>SUM(E36:V36)</f>
        <v>62</v>
      </c>
      <c r="D36" s="7">
        <f>COUNTA(E36:V36)</f>
        <v>3</v>
      </c>
      <c r="E36" s="19"/>
      <c r="F36" s="18"/>
      <c r="G36" s="7"/>
      <c r="H36" s="7"/>
      <c r="I36" s="7"/>
      <c r="J36" s="7"/>
      <c r="K36" s="7">
        <v>14</v>
      </c>
      <c r="L36" s="7"/>
      <c r="M36" s="7"/>
      <c r="N36" s="7">
        <v>26</v>
      </c>
      <c r="O36" s="7"/>
      <c r="P36" s="7"/>
      <c r="Q36" s="7"/>
      <c r="R36" s="7">
        <v>22</v>
      </c>
      <c r="S36" s="7"/>
      <c r="T36" s="7"/>
      <c r="U36" s="7"/>
      <c r="V36" s="7"/>
      <c r="W36" s="7"/>
    </row>
    <row r="37" spans="1:23" s="6" customFormat="1" ht="15">
      <c r="A37" s="7">
        <v>31</v>
      </c>
      <c r="B37" s="10" t="s">
        <v>20</v>
      </c>
      <c r="C37" s="2">
        <f>SUM(E37:V37)</f>
        <v>59</v>
      </c>
      <c r="D37" s="7">
        <f>COUNTA(E37:V37)</f>
        <v>3</v>
      </c>
      <c r="E37" s="19"/>
      <c r="F37" s="18"/>
      <c r="G37" s="7"/>
      <c r="H37" s="7"/>
      <c r="I37" s="7"/>
      <c r="J37" s="7"/>
      <c r="K37" s="7">
        <v>14</v>
      </c>
      <c r="L37" s="7">
        <v>21</v>
      </c>
      <c r="M37" s="7"/>
      <c r="N37" s="7"/>
      <c r="O37" s="7"/>
      <c r="P37" s="7"/>
      <c r="Q37" s="7"/>
      <c r="R37" s="7"/>
      <c r="S37" s="7">
        <v>24</v>
      </c>
      <c r="T37" s="7"/>
      <c r="U37" s="7"/>
      <c r="V37" s="7"/>
      <c r="W37" s="20"/>
    </row>
    <row r="38" spans="1:23" s="6" customFormat="1" ht="15">
      <c r="A38" s="7">
        <v>32</v>
      </c>
      <c r="B38" s="10" t="s">
        <v>52</v>
      </c>
      <c r="C38" s="2">
        <f>SUM(E38:V38)</f>
        <v>49</v>
      </c>
      <c r="D38" s="7">
        <f>COUNTA(E38:V38)</f>
        <v>3</v>
      </c>
      <c r="E38" s="19"/>
      <c r="F38" s="18"/>
      <c r="G38" s="7"/>
      <c r="H38" s="7"/>
      <c r="I38" s="7">
        <v>15</v>
      </c>
      <c r="J38" s="7"/>
      <c r="K38" s="7">
        <v>14</v>
      </c>
      <c r="L38" s="7"/>
      <c r="M38" s="7"/>
      <c r="N38" s="7"/>
      <c r="O38" s="7"/>
      <c r="P38" s="7"/>
      <c r="Q38" s="7"/>
      <c r="R38" s="7"/>
      <c r="S38" s="7"/>
      <c r="T38" s="7">
        <v>20</v>
      </c>
      <c r="U38" s="7"/>
      <c r="V38" s="7"/>
      <c r="W38" s="7"/>
    </row>
    <row r="39" spans="1:23" s="6" customFormat="1" ht="15">
      <c r="A39" s="7">
        <v>33</v>
      </c>
      <c r="B39" s="10" t="s">
        <v>18</v>
      </c>
      <c r="C39" s="2">
        <f>SUM(E39:V39)</f>
        <v>42</v>
      </c>
      <c r="D39" s="7">
        <f>COUNTA(E39:V39)</f>
        <v>2</v>
      </c>
      <c r="E39" s="19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v>20</v>
      </c>
      <c r="R39" s="7">
        <v>22</v>
      </c>
      <c r="S39" s="7"/>
      <c r="T39" s="7"/>
      <c r="U39" s="7"/>
      <c r="V39" s="7"/>
      <c r="W39" s="7"/>
    </row>
    <row r="40" spans="1:23" s="6" customFormat="1" ht="15">
      <c r="A40" s="7">
        <v>34</v>
      </c>
      <c r="B40" s="10" t="s">
        <v>31</v>
      </c>
      <c r="C40" s="2">
        <f>SUM(E40:V40)</f>
        <v>38</v>
      </c>
      <c r="D40" s="7">
        <f>COUNTA(E40:V40)</f>
        <v>2</v>
      </c>
      <c r="E40" s="19">
        <v>18</v>
      </c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20</v>
      </c>
      <c r="U40" s="7"/>
      <c r="V40" s="7"/>
      <c r="W40" s="7"/>
    </row>
    <row r="41" spans="1:23" s="6" customFormat="1" ht="15">
      <c r="A41" s="7">
        <v>35</v>
      </c>
      <c r="B41" s="9" t="s">
        <v>25</v>
      </c>
      <c r="C41" s="2">
        <f>SUM(E41:V41)</f>
        <v>38</v>
      </c>
      <c r="D41" s="7">
        <f>COUNTA(E41:V41)</f>
        <v>2</v>
      </c>
      <c r="E41" s="19"/>
      <c r="F41" s="18"/>
      <c r="G41" s="7">
        <v>18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20</v>
      </c>
      <c r="U41" s="7"/>
      <c r="V41" s="7"/>
      <c r="W41" s="7"/>
    </row>
    <row r="42" spans="1:23" s="6" customFormat="1" ht="15">
      <c r="A42" s="7">
        <v>36</v>
      </c>
      <c r="B42" s="10" t="s">
        <v>22</v>
      </c>
      <c r="C42" s="2">
        <f>SUM(E42:V42)</f>
        <v>38</v>
      </c>
      <c r="D42" s="7">
        <f>COUNTA(E42:V42)</f>
        <v>2</v>
      </c>
      <c r="E42" s="19">
        <v>18</v>
      </c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20</v>
      </c>
      <c r="U42" s="7"/>
      <c r="V42" s="7"/>
      <c r="W42" s="7"/>
    </row>
    <row r="43" spans="1:23" s="6" customFormat="1" ht="15">
      <c r="A43" s="7">
        <v>37</v>
      </c>
      <c r="B43" s="10" t="s">
        <v>45</v>
      </c>
      <c r="C43" s="2">
        <f>SUM(E43:V43)</f>
        <v>38</v>
      </c>
      <c r="D43" s="7">
        <f>COUNTA(E43:V43)</f>
        <v>2</v>
      </c>
      <c r="E43" s="19"/>
      <c r="F43" s="18">
        <v>18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20</v>
      </c>
      <c r="U43" s="7"/>
      <c r="V43" s="7"/>
      <c r="W43" s="7"/>
    </row>
    <row r="44" spans="1:23" s="6" customFormat="1" ht="15">
      <c r="A44" s="7">
        <v>38</v>
      </c>
      <c r="B44" s="10" t="s">
        <v>48</v>
      </c>
      <c r="C44" s="2">
        <f>SUM(E44:V44)</f>
        <v>38</v>
      </c>
      <c r="D44" s="7">
        <f>COUNTA(E44:V44)</f>
        <v>2</v>
      </c>
      <c r="E44" s="19"/>
      <c r="F44" s="18"/>
      <c r="G44" s="7">
        <v>18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v>20</v>
      </c>
      <c r="U44" s="7"/>
      <c r="V44" s="7"/>
      <c r="W44" s="7"/>
    </row>
    <row r="45" spans="1:23" s="6" customFormat="1" ht="15">
      <c r="A45" s="7">
        <v>39</v>
      </c>
      <c r="B45" s="10" t="s">
        <v>24</v>
      </c>
      <c r="C45" s="2">
        <f>SUM(E45:V45)</f>
        <v>35</v>
      </c>
      <c r="D45" s="7">
        <f>COUNTA(E45:V45)</f>
        <v>2</v>
      </c>
      <c r="E45" s="19"/>
      <c r="F45" s="18"/>
      <c r="G45" s="7"/>
      <c r="H45" s="7"/>
      <c r="I45" s="7"/>
      <c r="J45" s="7"/>
      <c r="K45" s="7">
        <v>14</v>
      </c>
      <c r="L45" s="7">
        <v>21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20"/>
    </row>
    <row r="46" spans="1:23" s="6" customFormat="1" ht="15">
      <c r="A46" s="7">
        <v>40</v>
      </c>
      <c r="B46" s="22" t="s">
        <v>71</v>
      </c>
      <c r="C46" s="2">
        <f>SUM(E46:V46)</f>
        <v>22</v>
      </c>
      <c r="D46" s="7">
        <f>COUNTA(E46:V46)</f>
        <v>1</v>
      </c>
      <c r="E46" s="19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22</v>
      </c>
      <c r="S46" s="7"/>
      <c r="T46" s="7"/>
      <c r="U46" s="7"/>
      <c r="V46" s="7"/>
      <c r="W46" s="7"/>
    </row>
    <row r="47" spans="1:23" s="6" customFormat="1" ht="15">
      <c r="A47" s="7">
        <v>41</v>
      </c>
      <c r="B47" s="10" t="s">
        <v>38</v>
      </c>
      <c r="C47" s="2">
        <f>SUM(E47:V47)</f>
        <v>21</v>
      </c>
      <c r="D47" s="7">
        <f>COUNTA(E47:V47)</f>
        <v>1</v>
      </c>
      <c r="E47" s="19"/>
      <c r="F47" s="18"/>
      <c r="G47" s="7"/>
      <c r="H47" s="7"/>
      <c r="I47" s="7"/>
      <c r="J47" s="7"/>
      <c r="K47" s="7"/>
      <c r="L47" s="7"/>
      <c r="M47" s="7">
        <v>21</v>
      </c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6" customFormat="1" ht="15">
      <c r="A48" s="7">
        <v>42</v>
      </c>
      <c r="B48" s="22" t="s">
        <v>68</v>
      </c>
      <c r="C48" s="2">
        <f>SUM(E48:V48)</f>
        <v>20</v>
      </c>
      <c r="D48" s="7">
        <f>COUNTA(E48:V48)</f>
        <v>1</v>
      </c>
      <c r="E48" s="19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20</v>
      </c>
      <c r="R48" s="7"/>
      <c r="S48" s="7"/>
      <c r="T48" s="7"/>
      <c r="U48" s="7"/>
      <c r="V48" s="7"/>
      <c r="W48" s="20"/>
    </row>
    <row r="49" spans="1:23" s="6" customFormat="1" ht="15">
      <c r="A49" s="7">
        <v>43</v>
      </c>
      <c r="B49" s="22" t="s">
        <v>75</v>
      </c>
      <c r="C49" s="2">
        <f>SUM(E49:V49)</f>
        <v>20</v>
      </c>
      <c r="D49" s="7">
        <f>COUNTA(E49:V49)</f>
        <v>1</v>
      </c>
      <c r="E49" s="19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20</v>
      </c>
      <c r="U49" s="7"/>
      <c r="V49" s="7"/>
      <c r="W49" s="7"/>
    </row>
    <row r="50" spans="1:23" s="6" customFormat="1" ht="15">
      <c r="A50" s="7">
        <v>44</v>
      </c>
      <c r="B50" s="22" t="s">
        <v>73</v>
      </c>
      <c r="C50" s="2">
        <f>SUM(E50:V50)</f>
        <v>20</v>
      </c>
      <c r="D50" s="7">
        <f>COUNTA(E50:V50)</f>
        <v>1</v>
      </c>
      <c r="E50" s="19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20</v>
      </c>
      <c r="U50" s="7"/>
      <c r="V50" s="7"/>
      <c r="W50" s="7"/>
    </row>
    <row r="51" spans="1:23" s="6" customFormat="1" ht="15">
      <c r="A51" s="7">
        <v>45</v>
      </c>
      <c r="B51" s="22" t="s">
        <v>76</v>
      </c>
      <c r="C51" s="2">
        <f>SUM(E51:V51)</f>
        <v>20</v>
      </c>
      <c r="D51" s="7">
        <f>COUNTA(E51:V51)</f>
        <v>1</v>
      </c>
      <c r="E51" s="19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20</v>
      </c>
      <c r="U51" s="7"/>
      <c r="V51" s="7"/>
      <c r="W51" s="7"/>
    </row>
    <row r="52" spans="1:23" s="6" customFormat="1" ht="15">
      <c r="A52" s="7">
        <v>46</v>
      </c>
      <c r="B52" s="23" t="s">
        <v>74</v>
      </c>
      <c r="C52" s="2">
        <f>SUM(E52:V52)</f>
        <v>20</v>
      </c>
      <c r="D52" s="7">
        <f>COUNTA(E52:V52)</f>
        <v>1</v>
      </c>
      <c r="E52" s="19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20</v>
      </c>
      <c r="U52" s="7"/>
      <c r="V52" s="7"/>
      <c r="W52" s="7"/>
    </row>
    <row r="53" spans="1:23" s="6" customFormat="1" ht="15">
      <c r="A53" s="7">
        <v>47</v>
      </c>
      <c r="B53" s="22" t="s">
        <v>72</v>
      </c>
      <c r="C53" s="2">
        <f>SUM(E53:V53)</f>
        <v>20</v>
      </c>
      <c r="D53" s="7">
        <f>COUNTA(E53:V53)</f>
        <v>1</v>
      </c>
      <c r="E53" s="19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20</v>
      </c>
      <c r="U53" s="7"/>
      <c r="V53" s="7"/>
      <c r="W53" s="7"/>
    </row>
    <row r="54" spans="1:23" s="6" customFormat="1" ht="15">
      <c r="A54" s="7">
        <v>48</v>
      </c>
      <c r="B54" s="10" t="s">
        <v>29</v>
      </c>
      <c r="C54" s="2">
        <f>SUM(E54:V54)</f>
        <v>20</v>
      </c>
      <c r="D54" s="7">
        <f>COUNTA(E54:V54)</f>
        <v>1</v>
      </c>
      <c r="E54" s="19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20</v>
      </c>
      <c r="U54" s="7"/>
      <c r="V54" s="7"/>
      <c r="W54" s="5"/>
    </row>
    <row r="55" spans="1:23" s="6" customFormat="1" ht="15">
      <c r="A55" s="7">
        <v>49</v>
      </c>
      <c r="B55" s="10" t="s">
        <v>30</v>
      </c>
      <c r="C55" s="2">
        <f>SUM(E55:V55)</f>
        <v>18</v>
      </c>
      <c r="D55" s="7">
        <f>COUNTA(E55:V55)</f>
        <v>1</v>
      </c>
      <c r="E55" s="19"/>
      <c r="F55" s="18"/>
      <c r="G55" s="7">
        <v>18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6" customFormat="1" ht="15">
      <c r="A56" s="7">
        <v>50</v>
      </c>
      <c r="B56" s="12" t="s">
        <v>1</v>
      </c>
      <c r="C56" s="2">
        <f>SUM(E56:V56)</f>
        <v>18</v>
      </c>
      <c r="D56" s="7">
        <f>COUNTA(E56:V56)</f>
        <v>1</v>
      </c>
      <c r="E56" s="18">
        <v>18</v>
      </c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6" customFormat="1" ht="15">
      <c r="A57" s="7">
        <v>51</v>
      </c>
      <c r="B57" s="22" t="s">
        <v>66</v>
      </c>
      <c r="C57" s="2">
        <f>SUM(E57:V57)</f>
        <v>9</v>
      </c>
      <c r="D57" s="7">
        <f>COUNTA(E57:V57)</f>
        <v>1</v>
      </c>
      <c r="E57" s="19"/>
      <c r="F57" s="18"/>
      <c r="G57" s="7"/>
      <c r="H57" s="7"/>
      <c r="I57" s="7"/>
      <c r="J57" s="7"/>
      <c r="K57" s="7"/>
      <c r="L57" s="7"/>
      <c r="M57" s="7"/>
      <c r="N57" s="7"/>
      <c r="O57" s="7">
        <v>9</v>
      </c>
      <c r="P57" s="7"/>
      <c r="Q57" s="7"/>
      <c r="R57" s="7"/>
      <c r="S57" s="7"/>
      <c r="T57" s="7"/>
      <c r="U57" s="7"/>
      <c r="V57" s="7"/>
      <c r="W57" s="20"/>
    </row>
    <row r="58" spans="3:23" ht="15">
      <c r="C58" s="3">
        <f>SUM(C7:C57)</f>
        <v>6259</v>
      </c>
      <c r="D58" s="3">
        <f>SUM(D7:D57)</f>
        <v>245</v>
      </c>
      <c r="E58" s="7">
        <f aca="true" t="shared" si="0" ref="E58:V58">COUNTA(E7:E57)</f>
        <v>19</v>
      </c>
      <c r="F58" s="7">
        <f t="shared" si="0"/>
        <v>14</v>
      </c>
      <c r="G58" s="7">
        <f t="shared" si="0"/>
        <v>24</v>
      </c>
      <c r="H58" s="7">
        <f t="shared" si="0"/>
        <v>2</v>
      </c>
      <c r="I58" s="7">
        <f t="shared" si="0"/>
        <v>8</v>
      </c>
      <c r="J58" s="7">
        <f t="shared" si="0"/>
        <v>17</v>
      </c>
      <c r="K58" s="7">
        <f t="shared" si="0"/>
        <v>18</v>
      </c>
      <c r="L58" s="7">
        <f t="shared" si="0"/>
        <v>4</v>
      </c>
      <c r="M58" s="7">
        <f t="shared" si="0"/>
        <v>16</v>
      </c>
      <c r="N58" s="7">
        <f t="shared" si="0"/>
        <v>10</v>
      </c>
      <c r="O58" s="7">
        <f t="shared" si="0"/>
        <v>5</v>
      </c>
      <c r="P58" s="7">
        <f t="shared" si="0"/>
        <v>4</v>
      </c>
      <c r="Q58" s="7">
        <f t="shared" si="0"/>
        <v>17</v>
      </c>
      <c r="R58" s="7">
        <f t="shared" si="0"/>
        <v>16</v>
      </c>
      <c r="S58" s="7">
        <f t="shared" si="0"/>
        <v>13</v>
      </c>
      <c r="T58" s="7">
        <f t="shared" si="0"/>
        <v>28</v>
      </c>
      <c r="U58" s="7">
        <f t="shared" si="0"/>
        <v>8</v>
      </c>
      <c r="V58" s="7">
        <f t="shared" si="0"/>
        <v>6</v>
      </c>
      <c r="W58" s="20">
        <v>16</v>
      </c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/>
  <printOptions/>
  <pageMargins left="0.45" right="0.4" top="0.35433070866141736" bottom="0.4330708661417323" header="0.31496062992125984" footer="0.31496062992125984"/>
  <pageSetup fitToHeight="1" fitToWidth="1" horizontalDpi="600" verticalDpi="600" orientation="landscape" paperSize="8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fabrizio.foglia</cp:lastModifiedBy>
  <cp:lastPrinted>2012-10-12T11:46:56Z</cp:lastPrinted>
  <dcterms:created xsi:type="dcterms:W3CDTF">2011-03-11T17:02:59Z</dcterms:created>
  <dcterms:modified xsi:type="dcterms:W3CDTF">2012-11-19T08:28:35Z</dcterms:modified>
  <cp:category/>
  <cp:version/>
  <cp:contentType/>
  <cp:contentStatus/>
</cp:coreProperties>
</file>