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'Foglio1'!$P$1:$Y$53</definedName>
  </definedNames>
  <calcPr fullCalcOnLoad="1"/>
</workbook>
</file>

<file path=xl/sharedStrings.xml><?xml version="1.0" encoding="utf-8"?>
<sst xmlns="http://schemas.openxmlformats.org/spreadsheetml/2006/main" count="384" uniqueCount="114">
  <si>
    <t>COGNOME NOME</t>
  </si>
  <si>
    <t>RONCONI ARTURO</t>
  </si>
  <si>
    <t>TOTALE</t>
  </si>
  <si>
    <t>N.</t>
  </si>
  <si>
    <t>PINI MICHELE</t>
  </si>
  <si>
    <t>LUNGHE DISTANZE</t>
  </si>
  <si>
    <t>GALLI MAURIZIO</t>
  </si>
  <si>
    <t>DI BIAGIO ANTONIO</t>
  </si>
  <si>
    <t>Luogo</t>
  </si>
  <si>
    <t>Tempo</t>
  </si>
  <si>
    <t>LEONCINI FEDERICA</t>
  </si>
  <si>
    <t>Data</t>
  </si>
  <si>
    <t>FOGLIA FABRIZIO</t>
  </si>
  <si>
    <t>BUCCILLI CARMINE</t>
  </si>
  <si>
    <t>MORI LUIGI</t>
  </si>
  <si>
    <t>TOTALE
KM</t>
  </si>
  <si>
    <t>NUMERO
GARE</t>
  </si>
  <si>
    <t>50 km</t>
  </si>
  <si>
    <t>100 km del Passatore</t>
  </si>
  <si>
    <t>PIOVANI STEFANO</t>
  </si>
  <si>
    <t>GUARNIERI STEFANO</t>
  </si>
  <si>
    <t>CLASSIFICA  2014</t>
  </si>
  <si>
    <t>MARATONE 2014</t>
  </si>
  <si>
    <t>Reggio Emilia</t>
  </si>
  <si>
    <t>NSHIMIRIMANA Joachim</t>
  </si>
  <si>
    <t>EL MADIOUNI Abdellah</t>
  </si>
  <si>
    <t>SCITA MICHELE</t>
  </si>
  <si>
    <t>GRANELLI FRANCESCA</t>
  </si>
  <si>
    <t>ZIDARU SIMONA M.</t>
  </si>
  <si>
    <t>TODARO ANDREA</t>
  </si>
  <si>
    <t>CISOTTO SERGIO</t>
  </si>
  <si>
    <t>Reggio E.
8/12/13</t>
  </si>
  <si>
    <t>S.Giminiano</t>
  </si>
  <si>
    <t>Salso-Busseto</t>
  </si>
  <si>
    <t>Salso-Busseto
23/02/14</t>
  </si>
  <si>
    <t>Seychelles
23/02/14</t>
  </si>
  <si>
    <t>Seychelles</t>
  </si>
  <si>
    <t>GARE DAL 01/12/2013 al 30/11/2014</t>
  </si>
  <si>
    <t>VERDE SIMONE</t>
  </si>
  <si>
    <t>Brescia
09/03/14</t>
  </si>
  <si>
    <t>Brescia</t>
  </si>
  <si>
    <t>Lamone
Russi (Ra)
6/4/14</t>
  </si>
  <si>
    <t>Ferrara
16/03/14</t>
  </si>
  <si>
    <t>CANDIANI CRISTINA</t>
  </si>
  <si>
    <t>Ferrara</t>
  </si>
  <si>
    <t>Roma</t>
  </si>
  <si>
    <t>Roma
23/03/14</t>
  </si>
  <si>
    <t>BARBORINI GIORGIO</t>
  </si>
  <si>
    <t>Milano
06/4/14</t>
  </si>
  <si>
    <t>Malta
23/02/14</t>
  </si>
  <si>
    <t>Malta</t>
  </si>
  <si>
    <r>
      <t xml:space="preserve">S.Giminiano
2/3/14 </t>
    </r>
    <r>
      <rPr>
        <b/>
        <sz val="11"/>
        <rFont val="Times New Roman"/>
        <family val="1"/>
      </rPr>
      <t>50 km</t>
    </r>
  </si>
  <si>
    <t>RIMINI
27/04/14</t>
  </si>
  <si>
    <t>MANGIAVILLANO SALV.</t>
  </si>
  <si>
    <t>Parigi
06/04/14</t>
  </si>
  <si>
    <t>Parigi</t>
  </si>
  <si>
    <t>Russi (Ra)</t>
  </si>
  <si>
    <t>Milano</t>
  </si>
  <si>
    <t>Londra
13/04/14</t>
  </si>
  <si>
    <t>Londra</t>
  </si>
  <si>
    <t>MASCOLO ANTONIO</t>
  </si>
  <si>
    <t>BOSTON
21/04/14</t>
  </si>
  <si>
    <t>Boston</t>
  </si>
  <si>
    <r>
      <rPr>
        <b/>
        <sz val="10"/>
        <rFont val="Tahoma"/>
        <family val="2"/>
      </rPr>
      <t>50</t>
    </r>
    <r>
      <rPr>
        <sz val="10"/>
        <rFont val="Tahoma"/>
        <family val="2"/>
      </rPr>
      <t xml:space="preserve"> di Romagna
25/04/14</t>
    </r>
  </si>
  <si>
    <t>Castelbolognese</t>
  </si>
  <si>
    <t>BACCHI GIACOMO</t>
  </si>
  <si>
    <t>PORCU MASSIMO</t>
  </si>
  <si>
    <t>Rimini</t>
  </si>
  <si>
    <t>Maratona
Etna
14/6/14</t>
  </si>
  <si>
    <t>ZORDAN VALERIA</t>
  </si>
  <si>
    <t>MARCHIGNOLI CLAUDIO</t>
  </si>
  <si>
    <t>Catania - Etna</t>
  </si>
  <si>
    <r>
      <rPr>
        <b/>
        <sz val="10"/>
        <rFont val="Tahoma"/>
        <family val="2"/>
      </rPr>
      <t>100</t>
    </r>
    <r>
      <rPr>
        <sz val="10"/>
        <rFont val="Tahoma"/>
        <family val="2"/>
      </rPr>
      <t xml:space="preserve"> del
Passatore
24/05/14</t>
    </r>
  </si>
  <si>
    <t>Firenze-Faenza</t>
  </si>
  <si>
    <r>
      <t xml:space="preserve"> </t>
    </r>
    <r>
      <rPr>
        <b/>
        <sz val="11"/>
        <color indexed="8"/>
        <rFont val="Times New Roman"/>
        <family val="1"/>
      </rPr>
      <t>50</t>
    </r>
    <r>
      <rPr>
        <sz val="11"/>
        <color indexed="8"/>
        <rFont val="Times New Roman"/>
        <family val="1"/>
      </rPr>
      <t xml:space="preserve"> Pistoia Abetone
29/6/14</t>
    </r>
  </si>
  <si>
    <t>Pistoia-Abetone</t>
  </si>
  <si>
    <t>LEONARDI ROBERTO</t>
  </si>
  <si>
    <t>Mugello</t>
  </si>
  <si>
    <t>Maratona
del Mugello
20/9/14</t>
  </si>
  <si>
    <t>Mugello
20/9/14</t>
  </si>
  <si>
    <t>Berlino</t>
  </si>
  <si>
    <t>Maratona
Berlino
28/9/14</t>
  </si>
  <si>
    <t>Verona
05/10/14</t>
  </si>
  <si>
    <t>Verona</t>
  </si>
  <si>
    <t>GENNARI IVAN</t>
  </si>
  <si>
    <t>Carpi</t>
  </si>
  <si>
    <t>ANGIOLINI ANGELO</t>
  </si>
  <si>
    <t>Carpi
12/10/14</t>
  </si>
  <si>
    <t>6 Ore d.Tricolore
Reggio Emilia
25/10/14</t>
  </si>
  <si>
    <t>6 Ore</t>
  </si>
  <si>
    <t>55 Km</t>
  </si>
  <si>
    <t>Venezia
26/10/14</t>
  </si>
  <si>
    <t>Venezia</t>
  </si>
  <si>
    <t>Ravenna
9/11/14</t>
  </si>
  <si>
    <t>Ravenna</t>
  </si>
  <si>
    <t>Valencia
16/11/14</t>
  </si>
  <si>
    <r>
      <t xml:space="preserve">Ultra K
</t>
    </r>
    <r>
      <rPr>
        <b/>
        <sz val="11"/>
        <color indexed="8"/>
        <rFont val="Times New Roman"/>
        <family val="1"/>
      </rPr>
      <t>50 km</t>
    </r>
    <r>
      <rPr>
        <sz val="11"/>
        <color indexed="8"/>
        <rFont val="Times New Roman"/>
        <family val="1"/>
      </rPr>
      <t xml:space="preserve">
Salsomagg.</t>
    </r>
  </si>
  <si>
    <t>MAROTTA ROBERTO</t>
  </si>
  <si>
    <t>Salsomaggiore</t>
  </si>
  <si>
    <t>Valencia</t>
  </si>
  <si>
    <t>Maratona
Palermo
16/11/14</t>
  </si>
  <si>
    <t>Palermo</t>
  </si>
  <si>
    <t>BARLETTI VALERIA</t>
  </si>
  <si>
    <t>New York
02/11/14</t>
  </si>
  <si>
    <t>New York</t>
  </si>
  <si>
    <t>Banzi (Pz)
03/05/14</t>
  </si>
  <si>
    <t>Banzi (Pz)</t>
  </si>
  <si>
    <t>Lucca</t>
  </si>
  <si>
    <t>Lucca
26/10/14</t>
  </si>
  <si>
    <t>PEVERI GIUSEPPINA</t>
  </si>
  <si>
    <t>Firenze
30/11/14</t>
  </si>
  <si>
    <t>MELEGARI ENZO</t>
  </si>
  <si>
    <t>Firenze</t>
  </si>
  <si>
    <t>AGGIORNAMENTO 30/11/2014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</si>
</sst>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2"/>
      <name val="Times New Roman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8"/>
      <color indexed="8"/>
      <name val="Times New Roman"/>
      <family val="2"/>
    </font>
    <font>
      <b/>
      <sz val="16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8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12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1" fontId="48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" fontId="48" fillId="0" borderId="0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48" fillId="0" borderId="0" xfId="0" applyNumberFormat="1" applyFont="1" applyAlignment="1">
      <alignment horizontal="center" vertical="center"/>
    </xf>
    <xf numFmtId="21" fontId="48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18" borderId="11" xfId="0" applyFont="1" applyFill="1" applyBorder="1" applyAlignment="1">
      <alignment vertical="center"/>
    </xf>
    <xf numFmtId="0" fontId="49" fillId="18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21" fontId="48" fillId="0" borderId="0" xfId="0" applyNumberFormat="1" applyFont="1" applyFill="1" applyAlignment="1">
      <alignment horizontal="center" vertical="center"/>
    </xf>
    <xf numFmtId="14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21" fontId="7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18" borderId="13" xfId="0" applyFont="1" applyFill="1" applyBorder="1" applyAlignment="1">
      <alignment vertical="center"/>
    </xf>
    <xf numFmtId="0" fontId="4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2" borderId="10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21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21" fontId="48" fillId="0" borderId="10" xfId="0" applyNumberFormat="1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21" fontId="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4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8" fillId="12" borderId="13" xfId="0" applyFont="1" applyFill="1" applyBorder="1" applyAlignment="1">
      <alignment horizontal="right" vertical="center"/>
    </xf>
    <xf numFmtId="0" fontId="48" fillId="12" borderId="13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48" fillId="12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21" fontId="48" fillId="33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21" fontId="48" fillId="12" borderId="10" xfId="0" applyNumberFormat="1" applyFont="1" applyFill="1" applyBorder="1" applyAlignment="1">
      <alignment horizontal="center" vertical="center"/>
    </xf>
    <xf numFmtId="14" fontId="48" fillId="12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0" fillId="12" borderId="0" xfId="0" applyFont="1" applyFill="1" applyAlignment="1">
      <alignment vertical="center"/>
    </xf>
    <xf numFmtId="0" fontId="51" fillId="12" borderId="14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23</xdr:row>
      <xdr:rowOff>66675</xdr:rowOff>
    </xdr:from>
    <xdr:to>
      <xdr:col>13</xdr:col>
      <xdr:colOff>657225</xdr:colOff>
      <xdr:row>32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0782300"/>
          <a:ext cx="3524250" cy="3400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17" sqref="V17:Y18"/>
    </sheetView>
  </sheetViews>
  <sheetFormatPr defaultColWidth="9.140625" defaultRowHeight="15"/>
  <cols>
    <col min="1" max="1" width="7.7109375" style="3" customWidth="1"/>
    <col min="2" max="2" width="27.7109375" style="1" customWidth="1"/>
    <col min="3" max="3" width="13.7109375" style="3" customWidth="1"/>
    <col min="4" max="4" width="12.8515625" style="3" customWidth="1"/>
    <col min="5" max="5" width="16.28125" style="3" customWidth="1"/>
    <col min="6" max="6" width="13.57421875" style="3" customWidth="1"/>
    <col min="7" max="7" width="12.28125" style="3" customWidth="1"/>
    <col min="8" max="8" width="11.28125" style="3" customWidth="1"/>
    <col min="9" max="9" width="13.140625" style="3" customWidth="1"/>
    <col min="10" max="10" width="15.00390625" style="3" customWidth="1"/>
    <col min="11" max="12" width="13.7109375" style="3" customWidth="1"/>
    <col min="13" max="13" width="16.7109375" style="3" bestFit="1" customWidth="1"/>
    <col min="14" max="14" width="16.140625" style="1" customWidth="1"/>
    <col min="15" max="16" width="9.140625" style="1" customWidth="1"/>
    <col min="17" max="17" width="28.00390625" style="3" bestFit="1" customWidth="1"/>
    <col min="18" max="18" width="13.57421875" style="1" bestFit="1" customWidth="1"/>
    <col min="19" max="19" width="9.57421875" style="1" customWidth="1"/>
    <col min="20" max="20" width="12.421875" style="3" customWidth="1"/>
    <col min="21" max="21" width="3.140625" style="1" customWidth="1"/>
    <col min="22" max="22" width="23.140625" style="3" bestFit="1" customWidth="1"/>
    <col min="23" max="23" width="9.00390625" style="1" bestFit="1" customWidth="1"/>
    <col min="24" max="24" width="15.28125" style="1" bestFit="1" customWidth="1"/>
    <col min="25" max="26" width="11.28125" style="1" bestFit="1" customWidth="1"/>
    <col min="27" max="16384" width="9.140625" style="1" customWidth="1"/>
  </cols>
  <sheetData>
    <row r="1" spans="1:25" ht="75.75">
      <c r="A1" s="9" t="s">
        <v>21</v>
      </c>
      <c r="B1" s="8"/>
      <c r="G1" s="10" t="s">
        <v>5</v>
      </c>
      <c r="P1" s="74"/>
      <c r="Q1" s="68" t="s">
        <v>22</v>
      </c>
      <c r="R1" s="75" t="s">
        <v>8</v>
      </c>
      <c r="S1" s="75" t="s">
        <v>9</v>
      </c>
      <c r="T1" s="75" t="s">
        <v>11</v>
      </c>
      <c r="U1" s="69"/>
      <c r="V1" s="68" t="s">
        <v>17</v>
      </c>
      <c r="W1" s="75" t="s">
        <v>9</v>
      </c>
      <c r="X1" s="75" t="s">
        <v>8</v>
      </c>
      <c r="Y1" s="75" t="s">
        <v>11</v>
      </c>
    </row>
    <row r="2" spans="1:25" ht="30" customHeight="1">
      <c r="A2" s="9"/>
      <c r="B2" s="59" t="s">
        <v>37</v>
      </c>
      <c r="C2" s="47"/>
      <c r="D2" s="47"/>
      <c r="G2" s="98" t="s">
        <v>113</v>
      </c>
      <c r="J2" s="10"/>
      <c r="P2" s="76">
        <v>1</v>
      </c>
      <c r="Q2" s="77" t="s">
        <v>13</v>
      </c>
      <c r="R2" s="78" t="s">
        <v>80</v>
      </c>
      <c r="S2" s="79">
        <v>0.09496527777777779</v>
      </c>
      <c r="T2" s="80">
        <v>41910</v>
      </c>
      <c r="U2" s="93"/>
      <c r="V2" s="64" t="s">
        <v>13</v>
      </c>
      <c r="W2" s="79">
        <v>0.14450231481481482</v>
      </c>
      <c r="X2" s="81" t="s">
        <v>75</v>
      </c>
      <c r="Y2" s="80">
        <v>41819</v>
      </c>
    </row>
    <row r="3" spans="16:25" ht="31.5" customHeight="1">
      <c r="P3" s="76">
        <v>2</v>
      </c>
      <c r="Q3" s="77" t="s">
        <v>13</v>
      </c>
      <c r="R3" s="76" t="s">
        <v>50</v>
      </c>
      <c r="S3" s="79">
        <v>0.09723379629629629</v>
      </c>
      <c r="T3" s="80">
        <v>41693</v>
      </c>
      <c r="U3" s="93"/>
      <c r="V3" s="64" t="s">
        <v>1</v>
      </c>
      <c r="W3" s="79">
        <v>0.18413194444444445</v>
      </c>
      <c r="X3" s="81" t="s">
        <v>64</v>
      </c>
      <c r="Y3" s="80">
        <v>41754</v>
      </c>
    </row>
    <row r="4" spans="1:25" s="6" customFormat="1" ht="39.75" customHeight="1">
      <c r="A4" s="2" t="s">
        <v>3</v>
      </c>
      <c r="B4" s="37" t="s">
        <v>0</v>
      </c>
      <c r="C4" s="38" t="s">
        <v>15</v>
      </c>
      <c r="D4" s="29" t="s">
        <v>16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P4" s="76">
        <v>3</v>
      </c>
      <c r="Q4" s="77" t="s">
        <v>13</v>
      </c>
      <c r="R4" s="76" t="s">
        <v>23</v>
      </c>
      <c r="S4" s="79">
        <v>0.09737268518518517</v>
      </c>
      <c r="T4" s="80">
        <v>41616</v>
      </c>
      <c r="U4" s="93"/>
      <c r="V4" s="76" t="s">
        <v>1</v>
      </c>
      <c r="W4" s="79">
        <v>0.1934837962962963</v>
      </c>
      <c r="X4" s="80" t="s">
        <v>98</v>
      </c>
      <c r="Y4" s="80">
        <v>41959</v>
      </c>
    </row>
    <row r="5" spans="1:25" s="6" customFormat="1" ht="45">
      <c r="A5" s="71">
        <v>1</v>
      </c>
      <c r="B5" s="72" t="s">
        <v>7</v>
      </c>
      <c r="C5" s="91">
        <f>42+50+42+42+50+100+50+42+55+42</f>
        <v>515</v>
      </c>
      <c r="D5" s="92">
        <f aca="true" t="shared" si="0" ref="D5:D37">COUNTA(E5:N5)</f>
        <v>10</v>
      </c>
      <c r="E5" s="48" t="s">
        <v>31</v>
      </c>
      <c r="F5" s="55" t="s">
        <v>51</v>
      </c>
      <c r="G5" s="15" t="s">
        <v>42</v>
      </c>
      <c r="H5" s="15" t="s">
        <v>41</v>
      </c>
      <c r="I5" s="56" t="s">
        <v>63</v>
      </c>
      <c r="J5" s="56" t="s">
        <v>72</v>
      </c>
      <c r="K5" s="58" t="s">
        <v>74</v>
      </c>
      <c r="L5" s="15" t="s">
        <v>78</v>
      </c>
      <c r="M5" s="58" t="s">
        <v>88</v>
      </c>
      <c r="N5" s="15" t="s">
        <v>95</v>
      </c>
      <c r="P5" s="76">
        <v>4</v>
      </c>
      <c r="Q5" s="77" t="s">
        <v>24</v>
      </c>
      <c r="R5" s="76" t="s">
        <v>107</v>
      </c>
      <c r="S5" s="79">
        <v>0.09778935185185185</v>
      </c>
      <c r="T5" s="80">
        <v>41938</v>
      </c>
      <c r="U5" s="93"/>
      <c r="V5" s="64" t="s">
        <v>12</v>
      </c>
      <c r="W5" s="79">
        <v>0.20371527777777776</v>
      </c>
      <c r="X5" s="80" t="s">
        <v>98</v>
      </c>
      <c r="Y5" s="80">
        <v>41959</v>
      </c>
    </row>
    <row r="6" spans="1:25" s="6" customFormat="1" ht="45">
      <c r="A6" s="71">
        <v>2</v>
      </c>
      <c r="B6" s="72" t="s">
        <v>13</v>
      </c>
      <c r="C6" s="91">
        <f>126+42+50+42+42</f>
        <v>302</v>
      </c>
      <c r="D6" s="92">
        <f t="shared" si="0"/>
        <v>7</v>
      </c>
      <c r="E6" s="48" t="s">
        <v>31</v>
      </c>
      <c r="F6" s="48" t="s">
        <v>49</v>
      </c>
      <c r="G6" s="49" t="s">
        <v>46</v>
      </c>
      <c r="H6" s="15" t="s">
        <v>68</v>
      </c>
      <c r="I6" s="58" t="s">
        <v>74</v>
      </c>
      <c r="J6" s="15" t="s">
        <v>81</v>
      </c>
      <c r="K6" s="15" t="s">
        <v>100</v>
      </c>
      <c r="L6" s="12"/>
      <c r="M6" s="7"/>
      <c r="N6" s="7"/>
      <c r="P6" s="76">
        <v>5</v>
      </c>
      <c r="Q6" s="77" t="s">
        <v>13</v>
      </c>
      <c r="R6" s="76" t="s">
        <v>45</v>
      </c>
      <c r="S6" s="79">
        <v>0.09869212962962963</v>
      </c>
      <c r="T6" s="80">
        <v>41721</v>
      </c>
      <c r="U6" s="93"/>
      <c r="V6" s="64" t="s">
        <v>7</v>
      </c>
      <c r="W6" s="79">
        <v>0.22944444444444445</v>
      </c>
      <c r="X6" s="81" t="s">
        <v>32</v>
      </c>
      <c r="Y6" s="80">
        <v>41700</v>
      </c>
    </row>
    <row r="7" spans="1:25" s="6" customFormat="1" ht="45">
      <c r="A7" s="71">
        <v>3</v>
      </c>
      <c r="B7" s="72" t="s">
        <v>1</v>
      </c>
      <c r="C7" s="91">
        <f>42+50+42+50</f>
        <v>184</v>
      </c>
      <c r="D7" s="92">
        <f t="shared" si="0"/>
        <v>4</v>
      </c>
      <c r="E7" s="48" t="s">
        <v>34</v>
      </c>
      <c r="F7" s="56" t="s">
        <v>63</v>
      </c>
      <c r="G7" s="15" t="s">
        <v>68</v>
      </c>
      <c r="H7" s="58" t="s">
        <v>96</v>
      </c>
      <c r="I7" s="7"/>
      <c r="J7" s="50"/>
      <c r="K7" s="12"/>
      <c r="L7" s="12"/>
      <c r="M7" s="7"/>
      <c r="N7" s="7"/>
      <c r="P7" s="76">
        <v>6</v>
      </c>
      <c r="Q7" s="97" t="s">
        <v>24</v>
      </c>
      <c r="R7" s="76" t="s">
        <v>23</v>
      </c>
      <c r="S7" s="82">
        <v>0.09900462962962964</v>
      </c>
      <c r="T7" s="80">
        <v>41616</v>
      </c>
      <c r="U7" s="93"/>
      <c r="V7" s="64" t="s">
        <v>7</v>
      </c>
      <c r="W7" s="79">
        <v>0.22947916666666668</v>
      </c>
      <c r="X7" s="81" t="s">
        <v>64</v>
      </c>
      <c r="Y7" s="80">
        <v>41754</v>
      </c>
    </row>
    <row r="8" spans="1:25" s="6" customFormat="1" ht="32.25" customHeight="1">
      <c r="A8" s="71">
        <v>4</v>
      </c>
      <c r="B8" s="72" t="s">
        <v>29</v>
      </c>
      <c r="C8" s="91">
        <f>84+42+42</f>
        <v>168</v>
      </c>
      <c r="D8" s="92">
        <f t="shared" si="0"/>
        <v>4</v>
      </c>
      <c r="E8" s="48" t="s">
        <v>39</v>
      </c>
      <c r="F8" s="48" t="s">
        <v>46</v>
      </c>
      <c r="G8" s="15" t="s">
        <v>48</v>
      </c>
      <c r="H8" s="15" t="s">
        <v>82</v>
      </c>
      <c r="I8" s="7"/>
      <c r="J8" s="15"/>
      <c r="K8" s="12"/>
      <c r="L8" s="12"/>
      <c r="M8" s="7"/>
      <c r="N8" s="7"/>
      <c r="P8" s="76">
        <v>7</v>
      </c>
      <c r="Q8" s="77" t="s">
        <v>13</v>
      </c>
      <c r="R8" s="78" t="s">
        <v>101</v>
      </c>
      <c r="S8" s="79">
        <v>0.1006712962962963</v>
      </c>
      <c r="T8" s="80">
        <v>41959</v>
      </c>
      <c r="U8" s="94"/>
      <c r="V8" s="64" t="s">
        <v>6</v>
      </c>
      <c r="W8" s="79">
        <v>0.2398726851851852</v>
      </c>
      <c r="X8" s="81" t="s">
        <v>64</v>
      </c>
      <c r="Y8" s="80">
        <v>41754</v>
      </c>
    </row>
    <row r="9" spans="1:25" s="6" customFormat="1" ht="47.25" customHeight="1">
      <c r="A9" s="71">
        <v>5</v>
      </c>
      <c r="B9" s="73" t="s">
        <v>12</v>
      </c>
      <c r="C9" s="91">
        <f>42+42+50</f>
        <v>134</v>
      </c>
      <c r="D9" s="92">
        <f t="shared" si="0"/>
        <v>3</v>
      </c>
      <c r="E9" s="5" t="s">
        <v>35</v>
      </c>
      <c r="F9" s="15" t="s">
        <v>68</v>
      </c>
      <c r="G9" s="58" t="s">
        <v>96</v>
      </c>
      <c r="H9" s="5"/>
      <c r="I9" s="5"/>
      <c r="J9" s="51"/>
      <c r="K9" s="15"/>
      <c r="L9" s="15"/>
      <c r="M9" s="5"/>
      <c r="N9" s="5"/>
      <c r="P9" s="76">
        <v>8</v>
      </c>
      <c r="Q9" s="97" t="s">
        <v>53</v>
      </c>
      <c r="R9" s="64" t="s">
        <v>55</v>
      </c>
      <c r="S9" s="82">
        <v>0.11319444444444444</v>
      </c>
      <c r="T9" s="81">
        <v>41735</v>
      </c>
      <c r="U9" s="94"/>
      <c r="V9" s="76" t="s">
        <v>97</v>
      </c>
      <c r="W9" s="79">
        <v>0.26859953703703704</v>
      </c>
      <c r="X9" s="79" t="s">
        <v>98</v>
      </c>
      <c r="Y9" s="80">
        <v>41959</v>
      </c>
    </row>
    <row r="10" spans="1:25" s="6" customFormat="1" ht="42" customHeight="1">
      <c r="A10" s="71">
        <v>5</v>
      </c>
      <c r="B10" s="72" t="s">
        <v>6</v>
      </c>
      <c r="C10" s="91">
        <f>84+50</f>
        <v>134</v>
      </c>
      <c r="D10" s="92">
        <f t="shared" si="0"/>
        <v>3</v>
      </c>
      <c r="E10" s="48" t="s">
        <v>34</v>
      </c>
      <c r="F10" s="70" t="s">
        <v>42</v>
      </c>
      <c r="G10" s="56" t="s">
        <v>63</v>
      </c>
      <c r="H10" s="15"/>
      <c r="I10" s="7"/>
      <c r="J10" s="15"/>
      <c r="K10" s="12"/>
      <c r="L10" s="12"/>
      <c r="M10" s="7"/>
      <c r="N10" s="7"/>
      <c r="P10" s="76">
        <v>9</v>
      </c>
      <c r="Q10" s="97" t="s">
        <v>38</v>
      </c>
      <c r="R10" s="64" t="s">
        <v>40</v>
      </c>
      <c r="S10" s="84">
        <v>0.12495370370370369</v>
      </c>
      <c r="T10" s="81">
        <v>41707</v>
      </c>
      <c r="U10" s="94"/>
      <c r="V10" s="64" t="s">
        <v>7</v>
      </c>
      <c r="W10" s="79">
        <v>0.2706712962962963</v>
      </c>
      <c r="X10" s="81" t="s">
        <v>75</v>
      </c>
      <c r="Y10" s="80">
        <v>41819</v>
      </c>
    </row>
    <row r="11" spans="1:25" s="6" customFormat="1" ht="30">
      <c r="A11" s="4">
        <v>7</v>
      </c>
      <c r="B11" s="65" t="s">
        <v>86</v>
      </c>
      <c r="C11" s="89">
        <f aca="true" t="shared" si="1" ref="C11:C16">42+42</f>
        <v>84</v>
      </c>
      <c r="D11" s="90">
        <f t="shared" si="0"/>
        <v>2</v>
      </c>
      <c r="E11" s="48" t="s">
        <v>87</v>
      </c>
      <c r="F11" s="48" t="s">
        <v>105</v>
      </c>
      <c r="G11" s="12"/>
      <c r="H11" s="12"/>
      <c r="I11" s="12"/>
      <c r="J11" s="12"/>
      <c r="K11" s="51"/>
      <c r="L11" s="12"/>
      <c r="M11" s="7"/>
      <c r="N11" s="7"/>
      <c r="P11" s="76">
        <v>10</v>
      </c>
      <c r="Q11" s="85" t="s">
        <v>25</v>
      </c>
      <c r="R11" s="76" t="s">
        <v>23</v>
      </c>
      <c r="S11" s="82">
        <v>0.12762731481481482</v>
      </c>
      <c r="T11" s="80">
        <v>41616</v>
      </c>
      <c r="U11" s="94"/>
      <c r="V11" s="76"/>
      <c r="W11" s="77"/>
      <c r="X11" s="79"/>
      <c r="Y11" s="77"/>
    </row>
    <row r="12" spans="1:25" s="6" customFormat="1" ht="30">
      <c r="A12" s="4">
        <v>7</v>
      </c>
      <c r="B12" s="63" t="s">
        <v>43</v>
      </c>
      <c r="C12" s="89">
        <f t="shared" si="1"/>
        <v>84</v>
      </c>
      <c r="D12" s="90">
        <f t="shared" si="0"/>
        <v>2</v>
      </c>
      <c r="E12" s="5" t="s">
        <v>42</v>
      </c>
      <c r="F12" s="15" t="s">
        <v>95</v>
      </c>
      <c r="G12" s="7"/>
      <c r="H12" s="7"/>
      <c r="I12" s="12"/>
      <c r="J12" s="52"/>
      <c r="K12" s="12"/>
      <c r="L12" s="12"/>
      <c r="M12" s="7"/>
      <c r="N12" s="7"/>
      <c r="P12" s="76">
        <v>11</v>
      </c>
      <c r="Q12" s="85" t="s">
        <v>29</v>
      </c>
      <c r="R12" s="64" t="s">
        <v>45</v>
      </c>
      <c r="S12" s="82">
        <v>0.13775462962962962</v>
      </c>
      <c r="T12" s="81">
        <v>41721</v>
      </c>
      <c r="U12" s="94"/>
      <c r="V12" s="78"/>
      <c r="W12" s="77"/>
      <c r="X12" s="78"/>
      <c r="Y12" s="77"/>
    </row>
    <row r="13" spans="1:25" s="6" customFormat="1" ht="30">
      <c r="A13" s="4">
        <v>7</v>
      </c>
      <c r="B13" s="61" t="s">
        <v>30</v>
      </c>
      <c r="C13" s="89">
        <f t="shared" si="1"/>
        <v>84</v>
      </c>
      <c r="D13" s="90">
        <f t="shared" si="0"/>
        <v>2</v>
      </c>
      <c r="E13" s="48" t="s">
        <v>34</v>
      </c>
      <c r="F13" s="48" t="s">
        <v>91</v>
      </c>
      <c r="G13" s="12"/>
      <c r="H13" s="12"/>
      <c r="I13" s="7"/>
      <c r="J13" s="12"/>
      <c r="K13" s="12"/>
      <c r="L13" s="12"/>
      <c r="M13" s="7"/>
      <c r="N13" s="7"/>
      <c r="P13" s="76">
        <v>12</v>
      </c>
      <c r="Q13" s="97" t="s">
        <v>29</v>
      </c>
      <c r="R13" s="64" t="s">
        <v>57</v>
      </c>
      <c r="S13" s="82">
        <v>0.1445486111111111</v>
      </c>
      <c r="T13" s="81">
        <v>41735</v>
      </c>
      <c r="U13" s="94"/>
      <c r="V13" s="109"/>
      <c r="W13" s="110" t="s">
        <v>18</v>
      </c>
      <c r="X13" s="99"/>
      <c r="Y13" s="100"/>
    </row>
    <row r="14" spans="1:25" s="6" customFormat="1" ht="45">
      <c r="A14" s="4">
        <v>7</v>
      </c>
      <c r="B14" s="62" t="s">
        <v>20</v>
      </c>
      <c r="C14" s="89">
        <f t="shared" si="1"/>
        <v>84</v>
      </c>
      <c r="D14" s="90">
        <f t="shared" si="0"/>
        <v>2</v>
      </c>
      <c r="E14" s="48" t="s">
        <v>34</v>
      </c>
      <c r="F14" s="15" t="s">
        <v>68</v>
      </c>
      <c r="G14" s="12"/>
      <c r="H14" s="12"/>
      <c r="I14" s="7"/>
      <c r="J14" s="12"/>
      <c r="K14" s="12"/>
      <c r="L14" s="12"/>
      <c r="M14" s="7"/>
      <c r="N14" s="7"/>
      <c r="P14" s="76">
        <v>13</v>
      </c>
      <c r="Q14" s="85" t="s">
        <v>47</v>
      </c>
      <c r="R14" s="64" t="s">
        <v>59</v>
      </c>
      <c r="S14" s="82">
        <v>0.14460648148148147</v>
      </c>
      <c r="T14" s="81">
        <v>41742</v>
      </c>
      <c r="U14" s="95"/>
      <c r="V14" s="101"/>
      <c r="W14" s="100"/>
      <c r="X14" s="102"/>
      <c r="Y14" s="102"/>
    </row>
    <row r="15" spans="1:25" s="6" customFormat="1" ht="30">
      <c r="A15" s="4">
        <v>7</v>
      </c>
      <c r="B15" s="61" t="s">
        <v>76</v>
      </c>
      <c r="C15" s="89">
        <f t="shared" si="1"/>
        <v>84</v>
      </c>
      <c r="D15" s="90">
        <f t="shared" si="0"/>
        <v>2</v>
      </c>
      <c r="E15" s="15" t="s">
        <v>79</v>
      </c>
      <c r="F15" s="15" t="s">
        <v>93</v>
      </c>
      <c r="G15" s="12"/>
      <c r="H15" s="12"/>
      <c r="I15" s="7"/>
      <c r="J15" s="12"/>
      <c r="K15" s="12"/>
      <c r="L15" s="12"/>
      <c r="M15" s="7"/>
      <c r="N15" s="7"/>
      <c r="P15" s="76">
        <v>14</v>
      </c>
      <c r="Q15" s="77" t="s">
        <v>65</v>
      </c>
      <c r="R15" s="76" t="s">
        <v>67</v>
      </c>
      <c r="S15" s="79">
        <v>0.14706018518518518</v>
      </c>
      <c r="T15" s="80">
        <v>41756</v>
      </c>
      <c r="U15" s="94"/>
      <c r="V15" s="103" t="s">
        <v>7</v>
      </c>
      <c r="W15" s="104">
        <v>0.5620138888888889</v>
      </c>
      <c r="X15" s="105" t="s">
        <v>73</v>
      </c>
      <c r="Y15" s="105">
        <v>41783</v>
      </c>
    </row>
    <row r="16" spans="1:25" s="6" customFormat="1" ht="30">
      <c r="A16" s="4">
        <v>7</v>
      </c>
      <c r="B16" s="65" t="s">
        <v>24</v>
      </c>
      <c r="C16" s="89">
        <f t="shared" si="1"/>
        <v>84</v>
      </c>
      <c r="D16" s="90">
        <f t="shared" si="0"/>
        <v>2</v>
      </c>
      <c r="E16" s="48" t="s">
        <v>31</v>
      </c>
      <c r="F16" s="48" t="s">
        <v>108</v>
      </c>
      <c r="G16" s="12"/>
      <c r="H16" s="12"/>
      <c r="I16" s="12"/>
      <c r="J16" s="12"/>
      <c r="K16" s="51"/>
      <c r="L16" s="12"/>
      <c r="M16" s="7"/>
      <c r="N16" s="7"/>
      <c r="P16" s="76">
        <v>15</v>
      </c>
      <c r="Q16" s="85" t="s">
        <v>1</v>
      </c>
      <c r="R16" s="64" t="s">
        <v>33</v>
      </c>
      <c r="S16" s="82">
        <v>0.15145833333333333</v>
      </c>
      <c r="T16" s="81">
        <v>41693</v>
      </c>
      <c r="U16" s="95"/>
      <c r="V16" s="7"/>
      <c r="W16" s="74"/>
      <c r="X16" s="74"/>
      <c r="Y16" s="74"/>
    </row>
    <row r="17" spans="1:25" s="6" customFormat="1" ht="33" customHeight="1">
      <c r="A17" s="4">
        <v>13</v>
      </c>
      <c r="B17" s="61" t="s">
        <v>97</v>
      </c>
      <c r="C17" s="89">
        <v>50</v>
      </c>
      <c r="D17" s="90">
        <f t="shared" si="0"/>
        <v>1</v>
      </c>
      <c r="E17" s="58" t="s">
        <v>96</v>
      </c>
      <c r="F17" s="15"/>
      <c r="G17" s="12"/>
      <c r="H17" s="12"/>
      <c r="I17" s="7"/>
      <c r="J17" s="12"/>
      <c r="K17" s="12"/>
      <c r="L17" s="12"/>
      <c r="M17" s="7"/>
      <c r="N17" s="7"/>
      <c r="P17" s="76">
        <v>16</v>
      </c>
      <c r="Q17" s="97" t="s">
        <v>29</v>
      </c>
      <c r="R17" s="64" t="s">
        <v>40</v>
      </c>
      <c r="S17" s="82">
        <v>0.15216435185185184</v>
      </c>
      <c r="T17" s="81">
        <v>41707</v>
      </c>
      <c r="U17" s="94"/>
      <c r="V17" s="74"/>
      <c r="W17" s="74"/>
      <c r="X17" s="74"/>
      <c r="Y17" s="74"/>
    </row>
    <row r="18" spans="1:25" s="6" customFormat="1" ht="35.25" customHeight="1">
      <c r="A18" s="4">
        <v>14</v>
      </c>
      <c r="B18" s="11" t="s">
        <v>65</v>
      </c>
      <c r="C18" s="89">
        <v>42</v>
      </c>
      <c r="D18" s="90">
        <f t="shared" si="0"/>
        <v>1</v>
      </c>
      <c r="E18" s="49" t="s">
        <v>52</v>
      </c>
      <c r="F18" s="15"/>
      <c r="G18" s="15"/>
      <c r="H18" s="15"/>
      <c r="I18" s="15"/>
      <c r="J18" s="50"/>
      <c r="K18" s="15"/>
      <c r="L18" s="15"/>
      <c r="M18" s="5"/>
      <c r="N18" s="5"/>
      <c r="P18" s="76">
        <v>17</v>
      </c>
      <c r="Q18" s="77" t="s">
        <v>13</v>
      </c>
      <c r="R18" s="87" t="s">
        <v>71</v>
      </c>
      <c r="S18" s="79">
        <v>0.15465277777777778</v>
      </c>
      <c r="T18" s="88">
        <v>41804</v>
      </c>
      <c r="U18" s="94"/>
      <c r="V18" s="74"/>
      <c r="W18" s="74"/>
      <c r="X18" s="74"/>
      <c r="Y18" s="74"/>
    </row>
    <row r="19" spans="1:25" s="6" customFormat="1" ht="30">
      <c r="A19" s="4">
        <v>14</v>
      </c>
      <c r="B19" s="61" t="s">
        <v>47</v>
      </c>
      <c r="C19" s="89">
        <v>42</v>
      </c>
      <c r="D19" s="90">
        <f t="shared" si="0"/>
        <v>1</v>
      </c>
      <c r="E19" s="49" t="s">
        <v>58</v>
      </c>
      <c r="F19" s="48"/>
      <c r="G19" s="12"/>
      <c r="H19" s="12"/>
      <c r="I19" s="7"/>
      <c r="J19" s="50"/>
      <c r="K19" s="12"/>
      <c r="L19" s="12"/>
      <c r="M19" s="7"/>
      <c r="N19" s="7"/>
      <c r="P19" s="76">
        <v>18</v>
      </c>
      <c r="Q19" s="77" t="s">
        <v>7</v>
      </c>
      <c r="R19" s="76" t="s">
        <v>99</v>
      </c>
      <c r="S19" s="79">
        <v>0.1578587962962963</v>
      </c>
      <c r="T19" s="80">
        <v>41959</v>
      </c>
      <c r="U19" s="94"/>
      <c r="V19" s="111"/>
      <c r="W19" s="112" t="s">
        <v>89</v>
      </c>
      <c r="X19" s="113"/>
      <c r="Y19" s="114"/>
    </row>
    <row r="20" spans="1:25" s="6" customFormat="1" ht="25.5">
      <c r="A20" s="4">
        <v>14</v>
      </c>
      <c r="B20" s="63" t="s">
        <v>102</v>
      </c>
      <c r="C20" s="89">
        <v>42</v>
      </c>
      <c r="D20" s="90">
        <f t="shared" si="0"/>
        <v>1</v>
      </c>
      <c r="E20" s="50" t="s">
        <v>103</v>
      </c>
      <c r="F20" s="11"/>
      <c r="G20" s="7"/>
      <c r="H20" s="7"/>
      <c r="I20" s="12"/>
      <c r="J20" s="50"/>
      <c r="K20" s="12"/>
      <c r="L20" s="12"/>
      <c r="M20" s="7"/>
      <c r="N20" s="7"/>
      <c r="P20" s="76">
        <v>19</v>
      </c>
      <c r="Q20" s="97" t="s">
        <v>30</v>
      </c>
      <c r="R20" s="64" t="s">
        <v>33</v>
      </c>
      <c r="S20" s="82">
        <v>0.15880787037037036</v>
      </c>
      <c r="T20" s="81">
        <v>41693</v>
      </c>
      <c r="U20" s="94"/>
      <c r="V20" s="86"/>
      <c r="W20" s="106"/>
      <c r="X20" s="106"/>
      <c r="Y20" s="106"/>
    </row>
    <row r="21" spans="1:25" s="6" customFormat="1" ht="30">
      <c r="A21" s="4">
        <v>14</v>
      </c>
      <c r="B21" s="64" t="s">
        <v>25</v>
      </c>
      <c r="C21" s="89">
        <v>42</v>
      </c>
      <c r="D21" s="90">
        <f t="shared" si="0"/>
        <v>1</v>
      </c>
      <c r="E21" s="48" t="s">
        <v>31</v>
      </c>
      <c r="F21" s="5"/>
      <c r="G21" s="5"/>
      <c r="H21" s="5"/>
      <c r="I21" s="5"/>
      <c r="J21" s="51"/>
      <c r="K21" s="15"/>
      <c r="L21" s="15"/>
      <c r="M21" s="5"/>
      <c r="N21" s="5"/>
      <c r="P21" s="76">
        <v>20</v>
      </c>
      <c r="Q21" s="85" t="s">
        <v>4</v>
      </c>
      <c r="R21" s="64" t="s">
        <v>33</v>
      </c>
      <c r="S21" s="82">
        <v>0.15880787037037036</v>
      </c>
      <c r="T21" s="81">
        <v>41693</v>
      </c>
      <c r="U21" s="96"/>
      <c r="V21" s="83" t="s">
        <v>7</v>
      </c>
      <c r="W21" s="107" t="s">
        <v>90</v>
      </c>
      <c r="X21" s="108" t="s">
        <v>23</v>
      </c>
      <c r="Y21" s="108">
        <v>41937</v>
      </c>
    </row>
    <row r="22" spans="1:25" s="6" customFormat="1" ht="30">
      <c r="A22" s="4">
        <v>14</v>
      </c>
      <c r="B22" s="65" t="s">
        <v>84</v>
      </c>
      <c r="C22" s="89">
        <v>42</v>
      </c>
      <c r="D22" s="90">
        <f t="shared" si="0"/>
        <v>1</v>
      </c>
      <c r="E22" s="48" t="s">
        <v>87</v>
      </c>
      <c r="F22" s="11"/>
      <c r="G22" s="12"/>
      <c r="H22" s="12"/>
      <c r="I22" s="12"/>
      <c r="J22" s="12"/>
      <c r="K22" s="51"/>
      <c r="L22" s="12"/>
      <c r="M22" s="7"/>
      <c r="N22" s="7"/>
      <c r="P22" s="76">
        <v>21</v>
      </c>
      <c r="Q22" s="85" t="s">
        <v>7</v>
      </c>
      <c r="R22" s="76" t="s">
        <v>23</v>
      </c>
      <c r="S22" s="82">
        <v>0.15899305555555557</v>
      </c>
      <c r="T22" s="80">
        <v>41616</v>
      </c>
      <c r="U22" s="95"/>
      <c r="V22" s="78"/>
      <c r="W22" s="87"/>
      <c r="X22" s="87"/>
      <c r="Y22" s="87"/>
    </row>
    <row r="23" spans="1:25" s="6" customFormat="1" ht="31.5" customHeight="1">
      <c r="A23" s="4">
        <v>14</v>
      </c>
      <c r="B23" s="65" t="s">
        <v>27</v>
      </c>
      <c r="C23" s="89">
        <v>42</v>
      </c>
      <c r="D23" s="90">
        <f t="shared" si="0"/>
        <v>1</v>
      </c>
      <c r="E23" s="48" t="s">
        <v>31</v>
      </c>
      <c r="F23" s="51"/>
      <c r="G23" s="7"/>
      <c r="H23" s="7"/>
      <c r="I23" s="12"/>
      <c r="J23" s="7"/>
      <c r="K23" s="12"/>
      <c r="L23" s="12"/>
      <c r="M23" s="7"/>
      <c r="N23" s="7"/>
      <c r="P23" s="76">
        <v>22</v>
      </c>
      <c r="Q23" s="97" t="s">
        <v>7</v>
      </c>
      <c r="R23" s="64" t="s">
        <v>44</v>
      </c>
      <c r="S23" s="82">
        <v>0.1592476851851852</v>
      </c>
      <c r="T23" s="81">
        <v>41714</v>
      </c>
      <c r="U23" s="95"/>
      <c r="V23" s="74"/>
      <c r="W23" s="74"/>
      <c r="X23" s="74"/>
      <c r="Y23" s="74"/>
    </row>
    <row r="24" spans="1:25" s="6" customFormat="1" ht="25.5">
      <c r="A24" s="4">
        <v>14</v>
      </c>
      <c r="B24" s="63" t="s">
        <v>10</v>
      </c>
      <c r="C24" s="89">
        <v>42</v>
      </c>
      <c r="D24" s="90">
        <f t="shared" si="0"/>
        <v>1</v>
      </c>
      <c r="E24" s="50" t="s">
        <v>58</v>
      </c>
      <c r="F24" s="11"/>
      <c r="G24" s="7"/>
      <c r="H24" s="7"/>
      <c r="I24" s="12"/>
      <c r="J24" s="50"/>
      <c r="K24" s="12"/>
      <c r="L24" s="12"/>
      <c r="M24" s="7"/>
      <c r="N24" s="7"/>
      <c r="P24" s="76">
        <v>23</v>
      </c>
      <c r="Q24" s="97" t="s">
        <v>6</v>
      </c>
      <c r="R24" s="64" t="s">
        <v>33</v>
      </c>
      <c r="S24" s="84">
        <v>0.15962962962962965</v>
      </c>
      <c r="T24" s="81">
        <v>41693</v>
      </c>
      <c r="U24" s="95"/>
      <c r="V24" s="74"/>
      <c r="W24" s="74"/>
      <c r="X24" s="74"/>
      <c r="Y24" s="74"/>
    </row>
    <row r="25" spans="1:25" s="6" customFormat="1" ht="25.5">
      <c r="A25" s="4">
        <v>14</v>
      </c>
      <c r="B25" s="63" t="s">
        <v>109</v>
      </c>
      <c r="C25" s="89">
        <v>42</v>
      </c>
      <c r="D25" s="90">
        <f>COUNTA(E25:N25)</f>
        <v>1</v>
      </c>
      <c r="E25" s="50" t="s">
        <v>110</v>
      </c>
      <c r="F25" s="11"/>
      <c r="G25" s="7"/>
      <c r="H25" s="7"/>
      <c r="I25" s="12"/>
      <c r="J25" s="50"/>
      <c r="K25" s="12"/>
      <c r="L25" s="12"/>
      <c r="M25" s="7"/>
      <c r="N25" s="7"/>
      <c r="P25" s="76">
        <v>24</v>
      </c>
      <c r="Q25" s="97" t="s">
        <v>26</v>
      </c>
      <c r="R25" s="76" t="s">
        <v>23</v>
      </c>
      <c r="S25" s="82">
        <v>0.16069444444444445</v>
      </c>
      <c r="T25" s="80">
        <v>41616</v>
      </c>
      <c r="U25" s="95"/>
      <c r="V25" s="74"/>
      <c r="W25" s="74"/>
      <c r="X25" s="74"/>
      <c r="Y25" s="74"/>
    </row>
    <row r="26" spans="1:25" s="6" customFormat="1" ht="30">
      <c r="A26" s="4">
        <v>14</v>
      </c>
      <c r="B26" s="61" t="s">
        <v>53</v>
      </c>
      <c r="C26" s="89">
        <v>42</v>
      </c>
      <c r="D26" s="90">
        <f t="shared" si="0"/>
        <v>1</v>
      </c>
      <c r="E26" s="48" t="s">
        <v>54</v>
      </c>
      <c r="F26" s="11"/>
      <c r="G26" s="7"/>
      <c r="H26" s="7"/>
      <c r="I26" s="7"/>
      <c r="J26" s="7"/>
      <c r="K26" s="12"/>
      <c r="L26" s="12"/>
      <c r="M26" s="7"/>
      <c r="N26" s="7"/>
      <c r="P26" s="76">
        <v>25</v>
      </c>
      <c r="Q26" s="77" t="s">
        <v>10</v>
      </c>
      <c r="R26" s="64" t="s">
        <v>59</v>
      </c>
      <c r="S26" s="82">
        <v>0.16164351851851852</v>
      </c>
      <c r="T26" s="81">
        <v>41742</v>
      </c>
      <c r="U26" s="95"/>
      <c r="V26" s="74"/>
      <c r="W26" s="74"/>
      <c r="X26" s="74"/>
      <c r="Y26" s="74"/>
    </row>
    <row r="27" spans="1:25" s="6" customFormat="1" ht="34.5" customHeight="1">
      <c r="A27" s="4">
        <v>14</v>
      </c>
      <c r="B27" s="11" t="s">
        <v>70</v>
      </c>
      <c r="C27" s="89">
        <v>42</v>
      </c>
      <c r="D27" s="90">
        <f t="shared" si="0"/>
        <v>1</v>
      </c>
      <c r="E27" s="15" t="s">
        <v>68</v>
      </c>
      <c r="F27" s="15"/>
      <c r="G27" s="15"/>
      <c r="H27" s="15"/>
      <c r="I27" s="15"/>
      <c r="J27" s="50"/>
      <c r="K27" s="15"/>
      <c r="L27" s="15"/>
      <c r="M27" s="5"/>
      <c r="N27" s="5"/>
      <c r="P27" s="76">
        <v>26</v>
      </c>
      <c r="Q27" s="77" t="s">
        <v>86</v>
      </c>
      <c r="R27" s="76" t="s">
        <v>85</v>
      </c>
      <c r="S27" s="79">
        <v>0.16199074074074074</v>
      </c>
      <c r="T27" s="80">
        <v>41924</v>
      </c>
      <c r="U27" s="95"/>
      <c r="V27" s="7"/>
      <c r="W27" s="74"/>
      <c r="X27" s="74"/>
      <c r="Y27" s="74"/>
    </row>
    <row r="28" spans="1:25" s="6" customFormat="1" ht="25.5">
      <c r="A28" s="4">
        <v>14</v>
      </c>
      <c r="B28" s="11" t="s">
        <v>60</v>
      </c>
      <c r="C28" s="89">
        <v>42</v>
      </c>
      <c r="D28" s="90">
        <f t="shared" si="0"/>
        <v>1</v>
      </c>
      <c r="E28" s="50" t="s">
        <v>61</v>
      </c>
      <c r="F28" s="15"/>
      <c r="G28" s="15"/>
      <c r="H28" s="15"/>
      <c r="I28" s="15"/>
      <c r="J28" s="50"/>
      <c r="K28" s="15"/>
      <c r="L28" s="15"/>
      <c r="M28" s="5"/>
      <c r="N28" s="5"/>
      <c r="P28" s="76">
        <v>27</v>
      </c>
      <c r="Q28" s="97" t="s">
        <v>6</v>
      </c>
      <c r="R28" s="64" t="s">
        <v>44</v>
      </c>
      <c r="S28" s="82">
        <v>0.16440972222222222</v>
      </c>
      <c r="T28" s="81">
        <v>41714</v>
      </c>
      <c r="U28" s="95"/>
      <c r="V28" s="64"/>
      <c r="W28" s="64"/>
      <c r="X28" s="85"/>
      <c r="Y28" s="85"/>
    </row>
    <row r="29" spans="1:25" s="6" customFormat="1" ht="28.5" customHeight="1">
      <c r="A29" s="4">
        <v>14</v>
      </c>
      <c r="B29" s="11" t="s">
        <v>111</v>
      </c>
      <c r="C29" s="89">
        <v>42</v>
      </c>
      <c r="D29" s="90">
        <f>COUNTA(E29:N29)</f>
        <v>1</v>
      </c>
      <c r="E29" s="50" t="s">
        <v>110</v>
      </c>
      <c r="F29" s="15"/>
      <c r="G29" s="15"/>
      <c r="H29" s="15"/>
      <c r="I29" s="15"/>
      <c r="J29" s="50"/>
      <c r="K29" s="15"/>
      <c r="L29" s="15"/>
      <c r="M29" s="5"/>
      <c r="N29" s="5"/>
      <c r="P29" s="76">
        <v>28</v>
      </c>
      <c r="Q29" s="85" t="s">
        <v>7</v>
      </c>
      <c r="R29" s="64" t="s">
        <v>56</v>
      </c>
      <c r="S29" s="82">
        <v>0.16452546296296297</v>
      </c>
      <c r="T29" s="81">
        <v>41735</v>
      </c>
      <c r="U29" s="95"/>
      <c r="V29" s="64"/>
      <c r="W29" s="64"/>
      <c r="X29" s="85"/>
      <c r="Y29" s="85"/>
    </row>
    <row r="30" spans="1:25" s="6" customFormat="1" ht="30">
      <c r="A30" s="4">
        <v>14</v>
      </c>
      <c r="B30" s="61" t="s">
        <v>14</v>
      </c>
      <c r="C30" s="89">
        <v>42</v>
      </c>
      <c r="D30" s="90">
        <f t="shared" si="0"/>
        <v>1</v>
      </c>
      <c r="E30" s="48" t="s">
        <v>46</v>
      </c>
      <c r="F30" s="48"/>
      <c r="G30" s="7"/>
      <c r="H30" s="7"/>
      <c r="I30" s="7"/>
      <c r="J30" s="12"/>
      <c r="K30" s="12"/>
      <c r="L30" s="12"/>
      <c r="M30" s="7"/>
      <c r="N30" s="7"/>
      <c r="P30" s="76">
        <v>29</v>
      </c>
      <c r="Q30" s="77" t="s">
        <v>86</v>
      </c>
      <c r="R30" s="76" t="s">
        <v>106</v>
      </c>
      <c r="S30" s="79">
        <v>0.165</v>
      </c>
      <c r="T30" s="80">
        <v>41762</v>
      </c>
      <c r="U30" s="95"/>
      <c r="V30" s="78"/>
      <c r="W30" s="78"/>
      <c r="X30" s="85"/>
      <c r="Y30" s="85"/>
    </row>
    <row r="31" spans="1:25" s="6" customFormat="1" ht="30">
      <c r="A31" s="4">
        <v>14</v>
      </c>
      <c r="B31" s="61" t="s">
        <v>4</v>
      </c>
      <c r="C31" s="89">
        <v>42</v>
      </c>
      <c r="D31" s="90">
        <f t="shared" si="0"/>
        <v>1</v>
      </c>
      <c r="E31" s="48" t="s">
        <v>34</v>
      </c>
      <c r="F31" s="48"/>
      <c r="G31" s="12"/>
      <c r="H31" s="12"/>
      <c r="I31" s="7"/>
      <c r="J31" s="12"/>
      <c r="K31" s="12"/>
      <c r="L31" s="12"/>
      <c r="M31" s="7"/>
      <c r="N31" s="7"/>
      <c r="P31" s="76">
        <v>30</v>
      </c>
      <c r="Q31" s="97" t="s">
        <v>27</v>
      </c>
      <c r="R31" s="76" t="s">
        <v>23</v>
      </c>
      <c r="S31" s="82">
        <v>0.1654861111111111</v>
      </c>
      <c r="T31" s="80">
        <v>41616</v>
      </c>
      <c r="U31" s="95"/>
      <c r="V31" s="78"/>
      <c r="W31" s="78"/>
      <c r="X31" s="87"/>
      <c r="Y31" s="87"/>
    </row>
    <row r="32" spans="1:25" s="6" customFormat="1" ht="25.5">
      <c r="A32" s="4">
        <v>14</v>
      </c>
      <c r="B32" s="7" t="s">
        <v>19</v>
      </c>
      <c r="C32" s="89">
        <v>42</v>
      </c>
      <c r="D32" s="90">
        <f t="shared" si="0"/>
        <v>1</v>
      </c>
      <c r="E32" s="50" t="s">
        <v>52</v>
      </c>
      <c r="F32" s="11"/>
      <c r="G32" s="12"/>
      <c r="H32" s="12"/>
      <c r="I32" s="12"/>
      <c r="J32" s="50"/>
      <c r="K32" s="51"/>
      <c r="L32" s="12"/>
      <c r="M32" s="7"/>
      <c r="N32" s="7"/>
      <c r="P32" s="76">
        <v>31</v>
      </c>
      <c r="Q32" s="77" t="s">
        <v>30</v>
      </c>
      <c r="R32" s="76" t="s">
        <v>92</v>
      </c>
      <c r="S32" s="79">
        <v>0.1657638888888889</v>
      </c>
      <c r="T32" s="80">
        <v>41938</v>
      </c>
      <c r="U32" s="95"/>
      <c r="V32" s="78"/>
      <c r="W32" s="78"/>
      <c r="X32" s="87"/>
      <c r="Y32" s="87"/>
    </row>
    <row r="33" spans="1:25" s="6" customFormat="1" ht="25.5">
      <c r="A33" s="4">
        <v>14</v>
      </c>
      <c r="B33" s="61" t="s">
        <v>66</v>
      </c>
      <c r="C33" s="89">
        <v>42</v>
      </c>
      <c r="D33" s="90">
        <f t="shared" si="0"/>
        <v>1</v>
      </c>
      <c r="E33" s="50" t="s">
        <v>52</v>
      </c>
      <c r="F33" s="11"/>
      <c r="G33" s="51"/>
      <c r="H33" s="51"/>
      <c r="I33" s="7"/>
      <c r="J33" s="50"/>
      <c r="K33" s="12"/>
      <c r="L33" s="12"/>
      <c r="M33" s="7"/>
      <c r="N33" s="7"/>
      <c r="P33" s="76">
        <v>32</v>
      </c>
      <c r="Q33" s="87" t="s">
        <v>29</v>
      </c>
      <c r="R33" s="78" t="s">
        <v>83</v>
      </c>
      <c r="S33" s="79">
        <v>0.16831018518518517</v>
      </c>
      <c r="T33" s="80">
        <v>41917</v>
      </c>
      <c r="U33" s="95"/>
      <c r="V33" s="78"/>
      <c r="W33" s="78"/>
      <c r="X33" s="87"/>
      <c r="Y33" s="87"/>
    </row>
    <row r="34" spans="1:26" s="6" customFormat="1" ht="30">
      <c r="A34" s="4">
        <v>14</v>
      </c>
      <c r="B34" s="65" t="s">
        <v>26</v>
      </c>
      <c r="C34" s="89">
        <v>42</v>
      </c>
      <c r="D34" s="90">
        <f t="shared" si="0"/>
        <v>1</v>
      </c>
      <c r="E34" s="48" t="s">
        <v>31</v>
      </c>
      <c r="F34" s="11"/>
      <c r="G34" s="7"/>
      <c r="H34" s="7"/>
      <c r="I34" s="7"/>
      <c r="J34" s="7"/>
      <c r="K34" s="12"/>
      <c r="L34" s="51"/>
      <c r="M34" s="7"/>
      <c r="N34" s="7"/>
      <c r="P34" s="76">
        <v>33</v>
      </c>
      <c r="Q34" s="85" t="s">
        <v>28</v>
      </c>
      <c r="R34" s="76" t="s">
        <v>23</v>
      </c>
      <c r="S34" s="82">
        <v>0.1717476851851852</v>
      </c>
      <c r="T34" s="80">
        <v>41616</v>
      </c>
      <c r="U34" s="95"/>
      <c r="V34" s="78"/>
      <c r="W34" s="78"/>
      <c r="X34" s="78"/>
      <c r="Y34" s="78"/>
      <c r="Z34" s="28"/>
    </row>
    <row r="35" spans="1:26" s="6" customFormat="1" ht="30">
      <c r="A35" s="4">
        <v>14</v>
      </c>
      <c r="B35" s="61" t="s">
        <v>38</v>
      </c>
      <c r="C35" s="89">
        <v>42</v>
      </c>
      <c r="D35" s="90">
        <f t="shared" si="0"/>
        <v>1</v>
      </c>
      <c r="E35" s="48" t="s">
        <v>39</v>
      </c>
      <c r="F35" s="11"/>
      <c r="G35" s="7"/>
      <c r="H35" s="7"/>
      <c r="I35" s="12"/>
      <c r="J35" s="7"/>
      <c r="K35" s="12"/>
      <c r="L35" s="12"/>
      <c r="M35" s="7"/>
      <c r="N35" s="7"/>
      <c r="P35" s="76">
        <v>34</v>
      </c>
      <c r="Q35" s="97" t="s">
        <v>43</v>
      </c>
      <c r="R35" s="64" t="s">
        <v>44</v>
      </c>
      <c r="S35" s="82">
        <v>0.17412037037037034</v>
      </c>
      <c r="T35" s="81">
        <v>41714</v>
      </c>
      <c r="U35" s="95"/>
      <c r="V35" s="78"/>
      <c r="W35" s="78"/>
      <c r="X35" s="78"/>
      <c r="Y35" s="78"/>
      <c r="Z35" s="28"/>
    </row>
    <row r="36" spans="1:26" s="6" customFormat="1" ht="30">
      <c r="A36" s="4">
        <v>14</v>
      </c>
      <c r="B36" s="63" t="s">
        <v>28</v>
      </c>
      <c r="C36" s="89">
        <v>42</v>
      </c>
      <c r="D36" s="90">
        <f t="shared" si="0"/>
        <v>1</v>
      </c>
      <c r="E36" s="48" t="s">
        <v>31</v>
      </c>
      <c r="F36" s="11"/>
      <c r="G36" s="51"/>
      <c r="H36" s="51"/>
      <c r="I36" s="12"/>
      <c r="J36" s="12"/>
      <c r="K36" s="12"/>
      <c r="L36" s="12"/>
      <c r="M36" s="12"/>
      <c r="N36" s="12"/>
      <c r="P36" s="76">
        <v>35</v>
      </c>
      <c r="Q36" s="77" t="s">
        <v>76</v>
      </c>
      <c r="R36" s="78" t="s">
        <v>77</v>
      </c>
      <c r="S36" s="79">
        <v>0.1749652777777778</v>
      </c>
      <c r="T36" s="80">
        <v>41902</v>
      </c>
      <c r="U36" s="95"/>
      <c r="V36" s="78"/>
      <c r="W36" s="78"/>
      <c r="X36" s="78"/>
      <c r="Y36" s="78"/>
      <c r="Z36" s="1"/>
    </row>
    <row r="37" spans="1:26" s="6" customFormat="1" ht="45">
      <c r="A37" s="4">
        <v>14</v>
      </c>
      <c r="B37" s="63" t="s">
        <v>69</v>
      </c>
      <c r="C37" s="89">
        <v>42</v>
      </c>
      <c r="D37" s="90">
        <f t="shared" si="0"/>
        <v>1</v>
      </c>
      <c r="E37" s="15" t="s">
        <v>68</v>
      </c>
      <c r="F37" s="15"/>
      <c r="G37" s="7"/>
      <c r="H37" s="7"/>
      <c r="I37" s="12"/>
      <c r="J37" s="50"/>
      <c r="K37" s="12"/>
      <c r="L37" s="12"/>
      <c r="M37" s="7"/>
      <c r="N37" s="7"/>
      <c r="P37" s="76">
        <v>36</v>
      </c>
      <c r="Q37" s="85" t="s">
        <v>20</v>
      </c>
      <c r="R37" s="64" t="s">
        <v>33</v>
      </c>
      <c r="S37" s="82">
        <v>0.17825231481481482</v>
      </c>
      <c r="T37" s="81">
        <v>41693</v>
      </c>
      <c r="U37" s="95"/>
      <c r="V37" s="78"/>
      <c r="W37" s="78"/>
      <c r="X37" s="78"/>
      <c r="Y37" s="78"/>
      <c r="Z37" s="1"/>
    </row>
    <row r="38" spans="1:26" s="6" customFormat="1" ht="24" customHeight="1">
      <c r="A38" s="14"/>
      <c r="B38" s="13"/>
      <c r="C38" s="2"/>
      <c r="D38" s="7"/>
      <c r="E38" s="11"/>
      <c r="F38" s="11"/>
      <c r="G38" s="7"/>
      <c r="H38" s="7"/>
      <c r="I38" s="7"/>
      <c r="J38" s="7"/>
      <c r="K38" s="12"/>
      <c r="L38" s="12"/>
      <c r="M38" s="7"/>
      <c r="N38" s="7"/>
      <c r="P38" s="76">
        <v>37</v>
      </c>
      <c r="Q38" s="77" t="s">
        <v>66</v>
      </c>
      <c r="R38" s="76" t="s">
        <v>67</v>
      </c>
      <c r="S38" s="79">
        <v>0.17905092592592595</v>
      </c>
      <c r="T38" s="80">
        <v>41756</v>
      </c>
      <c r="U38" s="95"/>
      <c r="V38" s="78"/>
      <c r="W38" s="78"/>
      <c r="X38" s="78"/>
      <c r="Y38" s="78"/>
      <c r="Z38" s="1"/>
    </row>
    <row r="39" spans="1:26" s="36" customFormat="1" ht="24" customHeight="1">
      <c r="A39" s="35"/>
      <c r="B39" s="66" t="s">
        <v>2</v>
      </c>
      <c r="C39" s="67">
        <f>SUM(C5:C37)</f>
        <v>2831</v>
      </c>
      <c r="D39" s="67">
        <f>SUM(D5:D37)</f>
        <v>64</v>
      </c>
      <c r="E39" s="67">
        <f aca="true" t="shared" si="2" ref="E39:M39">COUNTA(E5:E37)</f>
        <v>33</v>
      </c>
      <c r="F39" s="67">
        <f t="shared" si="2"/>
        <v>12</v>
      </c>
      <c r="G39" s="67">
        <f t="shared" si="2"/>
        <v>6</v>
      </c>
      <c r="H39" s="67">
        <f t="shared" si="2"/>
        <v>4</v>
      </c>
      <c r="I39" s="67">
        <f t="shared" si="2"/>
        <v>2</v>
      </c>
      <c r="J39" s="67">
        <f t="shared" si="2"/>
        <v>2</v>
      </c>
      <c r="K39" s="67">
        <f t="shared" si="2"/>
        <v>2</v>
      </c>
      <c r="L39" s="67">
        <f t="shared" si="2"/>
        <v>1</v>
      </c>
      <c r="M39" s="67">
        <f t="shared" si="2"/>
        <v>1</v>
      </c>
      <c r="N39" s="67">
        <f>COUNTA(N5:N37)</f>
        <v>1</v>
      </c>
      <c r="P39" s="76">
        <v>38</v>
      </c>
      <c r="Q39" s="77" t="s">
        <v>19</v>
      </c>
      <c r="R39" s="76" t="s">
        <v>67</v>
      </c>
      <c r="S39" s="79">
        <v>0.17908564814814817</v>
      </c>
      <c r="T39" s="80">
        <v>41756</v>
      </c>
      <c r="U39" s="95"/>
      <c r="V39" s="78"/>
      <c r="W39" s="78"/>
      <c r="X39" s="78"/>
      <c r="Y39" s="78"/>
      <c r="Z39" s="3"/>
    </row>
    <row r="40" spans="16:26" ht="24" customHeight="1">
      <c r="P40" s="76">
        <v>39</v>
      </c>
      <c r="Q40" s="77" t="s">
        <v>43</v>
      </c>
      <c r="R40" s="76" t="s">
        <v>99</v>
      </c>
      <c r="S40" s="79">
        <v>0.1820023148148148</v>
      </c>
      <c r="T40" s="80">
        <v>41959</v>
      </c>
      <c r="U40" s="95"/>
      <c r="V40" s="78"/>
      <c r="W40" s="78"/>
      <c r="X40" s="78"/>
      <c r="Y40" s="78"/>
      <c r="Z40" s="3"/>
    </row>
    <row r="41" spans="6:26" ht="24" customHeight="1">
      <c r="F41" s="26"/>
      <c r="G41" s="26"/>
      <c r="H41" s="26"/>
      <c r="I41" s="26"/>
      <c r="J41" s="26"/>
      <c r="K41" s="26"/>
      <c r="L41" s="26"/>
      <c r="M41" s="26"/>
      <c r="P41" s="76">
        <v>40</v>
      </c>
      <c r="Q41" s="77" t="s">
        <v>76</v>
      </c>
      <c r="R41" s="76" t="s">
        <v>94</v>
      </c>
      <c r="S41" s="79">
        <v>0.18269675925925924</v>
      </c>
      <c r="T41" s="80">
        <v>41952</v>
      </c>
      <c r="U41" s="95"/>
      <c r="V41" s="78"/>
      <c r="W41" s="78"/>
      <c r="X41" s="78"/>
      <c r="Y41" s="78"/>
      <c r="Z41" s="3"/>
    </row>
    <row r="42" spans="12:26" s="18" customFormat="1" ht="27.75" customHeight="1">
      <c r="L42" s="16"/>
      <c r="P42" s="76">
        <v>41</v>
      </c>
      <c r="Q42" s="97" t="s">
        <v>14</v>
      </c>
      <c r="R42" s="64" t="s">
        <v>45</v>
      </c>
      <c r="S42" s="82">
        <v>0.1839699074074074</v>
      </c>
      <c r="T42" s="81">
        <v>41721</v>
      </c>
      <c r="U42" s="95"/>
      <c r="V42" s="78"/>
      <c r="W42" s="78"/>
      <c r="X42" s="78"/>
      <c r="Y42" s="78"/>
      <c r="Z42" s="3"/>
    </row>
    <row r="43" spans="12:26" s="18" customFormat="1" ht="27.75" customHeight="1">
      <c r="L43" s="20"/>
      <c r="M43" s="20"/>
      <c r="P43" s="76">
        <v>42</v>
      </c>
      <c r="Q43" s="85" t="s">
        <v>12</v>
      </c>
      <c r="R43" s="64" t="s">
        <v>36</v>
      </c>
      <c r="S43" s="82">
        <v>0.18641203703703704</v>
      </c>
      <c r="T43" s="81">
        <v>41693</v>
      </c>
      <c r="U43" s="95"/>
      <c r="V43" s="78"/>
      <c r="W43" s="78"/>
      <c r="X43" s="78"/>
      <c r="Y43" s="78"/>
      <c r="Z43" s="3"/>
    </row>
    <row r="44" spans="12:26" s="22" customFormat="1" ht="27.75" customHeight="1">
      <c r="L44" s="27"/>
      <c r="P44" s="76">
        <v>43</v>
      </c>
      <c r="Q44" s="77" t="s">
        <v>7</v>
      </c>
      <c r="R44" s="76" t="s">
        <v>77</v>
      </c>
      <c r="S44" s="79">
        <v>0.20098379629629629</v>
      </c>
      <c r="T44" s="80">
        <v>41902</v>
      </c>
      <c r="U44" s="95"/>
      <c r="V44" s="78"/>
      <c r="W44" s="78"/>
      <c r="X44" s="78"/>
      <c r="Y44" s="78"/>
      <c r="Z44" s="3"/>
    </row>
    <row r="45" spans="12:26" s="22" customFormat="1" ht="27.75" customHeight="1">
      <c r="L45" s="27"/>
      <c r="P45" s="76">
        <v>44</v>
      </c>
      <c r="Q45" s="77" t="s">
        <v>109</v>
      </c>
      <c r="R45" s="76" t="s">
        <v>112</v>
      </c>
      <c r="S45" s="79">
        <v>0.2011574074074074</v>
      </c>
      <c r="T45" s="80">
        <v>41973</v>
      </c>
      <c r="U45" s="95"/>
      <c r="V45" s="78"/>
      <c r="W45" s="78"/>
      <c r="X45" s="78"/>
      <c r="Y45" s="78"/>
      <c r="Z45" s="3"/>
    </row>
    <row r="46" spans="12:26" s="22" customFormat="1" ht="27.75" customHeight="1">
      <c r="L46" s="27"/>
      <c r="P46" s="76">
        <v>45</v>
      </c>
      <c r="Q46" s="77" t="s">
        <v>111</v>
      </c>
      <c r="R46" s="76" t="s">
        <v>112</v>
      </c>
      <c r="S46" s="79">
        <v>0.20631944444444442</v>
      </c>
      <c r="T46" s="80">
        <v>41973</v>
      </c>
      <c r="U46" s="95"/>
      <c r="V46" s="78"/>
      <c r="W46" s="78"/>
      <c r="X46" s="78"/>
      <c r="Y46" s="78"/>
      <c r="Z46" s="3"/>
    </row>
    <row r="47" spans="12:26" s="22" customFormat="1" ht="27.75" customHeight="1">
      <c r="L47" s="24"/>
      <c r="P47" s="76">
        <v>46</v>
      </c>
      <c r="Q47" s="77" t="s">
        <v>102</v>
      </c>
      <c r="R47" s="76" t="s">
        <v>104</v>
      </c>
      <c r="S47" s="82">
        <v>0.21708333333333332</v>
      </c>
      <c r="T47" s="81">
        <v>41945</v>
      </c>
      <c r="U47" s="95"/>
      <c r="V47" s="78"/>
      <c r="W47" s="78"/>
      <c r="X47" s="78"/>
      <c r="Y47" s="78"/>
      <c r="Z47" s="3"/>
    </row>
    <row r="48" spans="12:26" s="22" customFormat="1" ht="27.75" customHeight="1">
      <c r="L48" s="24"/>
      <c r="P48" s="76">
        <v>47</v>
      </c>
      <c r="Q48" s="77" t="s">
        <v>84</v>
      </c>
      <c r="R48" s="76" t="s">
        <v>85</v>
      </c>
      <c r="S48" s="79">
        <v>0.2290277777777778</v>
      </c>
      <c r="T48" s="80">
        <v>41924</v>
      </c>
      <c r="U48" s="95"/>
      <c r="V48" s="78"/>
      <c r="W48" s="78"/>
      <c r="X48" s="78"/>
      <c r="Y48" s="78"/>
      <c r="Z48" s="3"/>
    </row>
    <row r="49" spans="1:26" s="22" customFormat="1" ht="27.75" customHeight="1">
      <c r="A49" s="16"/>
      <c r="B49" s="17" t="s">
        <v>22</v>
      </c>
      <c r="C49" s="39" t="s">
        <v>8</v>
      </c>
      <c r="D49" s="39" t="s">
        <v>9</v>
      </c>
      <c r="E49" s="39" t="s">
        <v>11</v>
      </c>
      <c r="F49" s="20"/>
      <c r="G49" s="17" t="s">
        <v>17</v>
      </c>
      <c r="H49" s="18"/>
      <c r="I49" s="39" t="s">
        <v>9</v>
      </c>
      <c r="J49" s="39" t="s">
        <v>8</v>
      </c>
      <c r="K49" s="39" t="s">
        <v>11</v>
      </c>
      <c r="L49" s="19"/>
      <c r="M49" s="19"/>
      <c r="P49" s="76">
        <v>48</v>
      </c>
      <c r="Q49" s="77" t="s">
        <v>12</v>
      </c>
      <c r="R49" s="77" t="s">
        <v>71</v>
      </c>
      <c r="S49" s="79">
        <v>0.23028935185185184</v>
      </c>
      <c r="T49" s="80">
        <v>41804</v>
      </c>
      <c r="U49" s="95"/>
      <c r="V49" s="78"/>
      <c r="W49" s="78"/>
      <c r="X49" s="78"/>
      <c r="Y49" s="78"/>
      <c r="Z49" s="3"/>
    </row>
    <row r="50" spans="1:26" s="22" customFormat="1" ht="27.75" customHeight="1">
      <c r="A50" s="16"/>
      <c r="B50" s="18"/>
      <c r="C50" s="16"/>
      <c r="D50" s="16"/>
      <c r="E50" s="16"/>
      <c r="F50" s="20"/>
      <c r="G50" s="20"/>
      <c r="H50" s="20"/>
      <c r="I50" s="18"/>
      <c r="J50" s="20"/>
      <c r="K50" s="18"/>
      <c r="L50" s="24"/>
      <c r="M50" s="21"/>
      <c r="P50" s="76">
        <v>49</v>
      </c>
      <c r="Q50" s="77" t="s">
        <v>1</v>
      </c>
      <c r="R50" s="77" t="s">
        <v>71</v>
      </c>
      <c r="S50" s="79">
        <v>0.23725694444444445</v>
      </c>
      <c r="T50" s="80">
        <v>41804</v>
      </c>
      <c r="U50" s="95"/>
      <c r="V50" s="78"/>
      <c r="W50" s="78"/>
      <c r="X50" s="78"/>
      <c r="Y50" s="78"/>
      <c r="Z50" s="3"/>
    </row>
    <row r="51" spans="1:26" s="22" customFormat="1" ht="27.75" customHeight="1">
      <c r="A51" s="19">
        <v>1</v>
      </c>
      <c r="B51" s="18" t="s">
        <v>13</v>
      </c>
      <c r="C51" s="3" t="s">
        <v>80</v>
      </c>
      <c r="D51" s="33">
        <v>0.09496527777777779</v>
      </c>
      <c r="E51" s="32">
        <v>41910</v>
      </c>
      <c r="F51" s="60"/>
      <c r="G51" s="45" t="s">
        <v>13</v>
      </c>
      <c r="H51" s="25"/>
      <c r="I51" s="24">
        <v>0.14450231481481482</v>
      </c>
      <c r="J51" s="28" t="s">
        <v>75</v>
      </c>
      <c r="K51" s="21">
        <v>41819</v>
      </c>
      <c r="L51" s="19"/>
      <c r="M51" s="19"/>
      <c r="P51" s="76">
        <v>50</v>
      </c>
      <c r="Q51" s="77" t="s">
        <v>20</v>
      </c>
      <c r="R51" s="77" t="s">
        <v>71</v>
      </c>
      <c r="S51" s="79">
        <v>0.2627199074074074</v>
      </c>
      <c r="T51" s="80">
        <v>41804</v>
      </c>
      <c r="U51" s="95"/>
      <c r="V51" s="78"/>
      <c r="W51" s="78"/>
      <c r="X51" s="78"/>
      <c r="Y51" s="78"/>
      <c r="Z51" s="3"/>
    </row>
    <row r="52" spans="1:26" s="22" customFormat="1" ht="27.75" customHeight="1">
      <c r="A52" s="19">
        <v>2</v>
      </c>
      <c r="B52" s="18" t="s">
        <v>13</v>
      </c>
      <c r="C52" s="16" t="s">
        <v>50</v>
      </c>
      <c r="D52" s="33">
        <v>0.09723379629629629</v>
      </c>
      <c r="E52" s="32">
        <v>41693</v>
      </c>
      <c r="F52" s="60"/>
      <c r="G52" s="45" t="s">
        <v>1</v>
      </c>
      <c r="H52" s="25"/>
      <c r="I52" s="24">
        <v>0.18413194444444445</v>
      </c>
      <c r="J52" s="28" t="s">
        <v>64</v>
      </c>
      <c r="K52" s="21">
        <v>41754</v>
      </c>
      <c r="L52" s="24"/>
      <c r="M52" s="21"/>
      <c r="P52" s="76">
        <v>51</v>
      </c>
      <c r="Q52" s="77" t="s">
        <v>70</v>
      </c>
      <c r="R52" s="77" t="s">
        <v>71</v>
      </c>
      <c r="S52" s="79">
        <v>0.2658449074074074</v>
      </c>
      <c r="T52" s="80">
        <v>41804</v>
      </c>
      <c r="U52" s="95"/>
      <c r="V52" s="76"/>
      <c r="W52" s="77"/>
      <c r="X52" s="77"/>
      <c r="Y52" s="77"/>
      <c r="Z52" s="3"/>
    </row>
    <row r="53" spans="1:26" s="22" customFormat="1" ht="27.75" customHeight="1">
      <c r="A53" s="19">
        <v>3</v>
      </c>
      <c r="B53" s="18" t="s">
        <v>13</v>
      </c>
      <c r="C53" s="16" t="s">
        <v>23</v>
      </c>
      <c r="D53" s="33">
        <v>0.09737268518518517</v>
      </c>
      <c r="E53" s="32">
        <v>41616</v>
      </c>
      <c r="F53" s="60"/>
      <c r="G53" s="45" t="s">
        <v>7</v>
      </c>
      <c r="H53" s="25"/>
      <c r="I53" s="24">
        <v>0.22944444444444445</v>
      </c>
      <c r="J53" s="28" t="s">
        <v>32</v>
      </c>
      <c r="K53" s="21">
        <v>41700</v>
      </c>
      <c r="L53" s="24"/>
      <c r="M53" s="21"/>
      <c r="P53" s="76">
        <v>52</v>
      </c>
      <c r="Q53" s="77" t="s">
        <v>60</v>
      </c>
      <c r="R53" s="76" t="s">
        <v>62</v>
      </c>
      <c r="S53" s="82">
        <v>0.274525462962963</v>
      </c>
      <c r="T53" s="81">
        <v>41749</v>
      </c>
      <c r="U53" s="95"/>
      <c r="V53" s="76"/>
      <c r="W53" s="77"/>
      <c r="X53" s="77"/>
      <c r="Y53" s="77"/>
      <c r="Z53" s="3"/>
    </row>
    <row r="54" spans="1:26" s="22" customFormat="1" ht="27" customHeight="1">
      <c r="A54" s="19">
        <v>4</v>
      </c>
      <c r="B54" s="18" t="s">
        <v>24</v>
      </c>
      <c r="C54" s="16" t="s">
        <v>107</v>
      </c>
      <c r="D54" s="33">
        <v>0.09778935185185185</v>
      </c>
      <c r="E54" s="32">
        <v>41938</v>
      </c>
      <c r="F54" s="60"/>
      <c r="G54" s="45" t="s">
        <v>7</v>
      </c>
      <c r="H54" s="25"/>
      <c r="I54" s="24">
        <v>0.22947916666666668</v>
      </c>
      <c r="J54" s="28" t="s">
        <v>64</v>
      </c>
      <c r="K54" s="21">
        <v>41754</v>
      </c>
      <c r="L54" s="24"/>
      <c r="P54" s="76">
        <v>53</v>
      </c>
      <c r="Q54" s="77" t="s">
        <v>69</v>
      </c>
      <c r="R54" s="77" t="s">
        <v>71</v>
      </c>
      <c r="S54" s="79">
        <v>0.2848726851851852</v>
      </c>
      <c r="T54" s="80">
        <v>41804</v>
      </c>
      <c r="U54" s="95"/>
      <c r="Z54" s="3"/>
    </row>
    <row r="55" spans="1:26" s="22" customFormat="1" ht="15.75">
      <c r="A55" s="19">
        <v>5</v>
      </c>
      <c r="B55" s="18" t="s">
        <v>13</v>
      </c>
      <c r="C55" s="16" t="s">
        <v>45</v>
      </c>
      <c r="D55" s="33">
        <v>0.09869212962962963</v>
      </c>
      <c r="E55" s="32">
        <v>41721</v>
      </c>
      <c r="F55" s="60"/>
      <c r="G55" s="25" t="s">
        <v>6</v>
      </c>
      <c r="H55" s="25"/>
      <c r="I55" s="24">
        <v>0.2398726851851852</v>
      </c>
      <c r="J55" s="28" t="s">
        <v>64</v>
      </c>
      <c r="K55" s="21">
        <v>41754</v>
      </c>
      <c r="L55" s="24"/>
      <c r="Q55" s="19"/>
      <c r="Z55" s="3"/>
    </row>
    <row r="56" spans="1:26" s="31" customFormat="1" ht="15.75">
      <c r="A56" s="19">
        <v>6</v>
      </c>
      <c r="B56" s="23" t="s">
        <v>24</v>
      </c>
      <c r="C56" s="16" t="s">
        <v>23</v>
      </c>
      <c r="D56" s="27">
        <v>0.09900462962962964</v>
      </c>
      <c r="E56" s="32">
        <v>41616</v>
      </c>
      <c r="F56" s="60"/>
      <c r="G56" s="45" t="s">
        <v>7</v>
      </c>
      <c r="H56" s="25"/>
      <c r="I56" s="24">
        <v>0.2706712962962963</v>
      </c>
      <c r="J56" s="28" t="s">
        <v>75</v>
      </c>
      <c r="K56" s="21">
        <v>41819</v>
      </c>
      <c r="L56" s="30"/>
      <c r="M56" s="30"/>
      <c r="P56" s="22"/>
      <c r="Q56" s="30"/>
      <c r="T56" s="30"/>
      <c r="V56" s="30"/>
      <c r="Z56" s="3"/>
    </row>
    <row r="57" spans="1:22" s="22" customFormat="1" ht="15.75">
      <c r="A57" s="19">
        <v>7</v>
      </c>
      <c r="B57" s="18" t="s">
        <v>13</v>
      </c>
      <c r="C57" s="3" t="s">
        <v>101</v>
      </c>
      <c r="D57" s="33">
        <v>0.1006712962962963</v>
      </c>
      <c r="E57" s="32">
        <v>41959</v>
      </c>
      <c r="F57" s="19"/>
      <c r="G57" s="34" t="s">
        <v>1</v>
      </c>
      <c r="H57" s="19"/>
      <c r="I57" s="24">
        <v>0.1934837962962963</v>
      </c>
      <c r="J57" s="21" t="s">
        <v>98</v>
      </c>
      <c r="K57" s="21">
        <v>41959</v>
      </c>
      <c r="L57" s="24"/>
      <c r="M57" s="21"/>
      <c r="P57" s="31"/>
      <c r="Q57" s="19"/>
      <c r="T57" s="19"/>
      <c r="V57" s="19"/>
    </row>
    <row r="58" spans="1:25" s="31" customFormat="1" ht="15.75">
      <c r="A58" s="19">
        <v>8</v>
      </c>
      <c r="B58" s="23" t="s">
        <v>53</v>
      </c>
      <c r="C58" s="20" t="s">
        <v>55</v>
      </c>
      <c r="D58" s="43">
        <v>0.11319444444444444</v>
      </c>
      <c r="E58" s="28">
        <v>41735</v>
      </c>
      <c r="F58" s="19"/>
      <c r="G58" s="25" t="s">
        <v>12</v>
      </c>
      <c r="H58" s="19"/>
      <c r="I58" s="24">
        <v>0.20371527777777776</v>
      </c>
      <c r="J58" s="21" t="s">
        <v>98</v>
      </c>
      <c r="K58" s="21">
        <v>41959</v>
      </c>
      <c r="L58" s="30"/>
      <c r="M58" s="30"/>
      <c r="P58" s="22"/>
      <c r="Q58" s="19"/>
      <c r="R58" s="22"/>
      <c r="S58" s="22"/>
      <c r="T58" s="19"/>
      <c r="U58" s="22"/>
      <c r="V58" s="19"/>
      <c r="W58" s="22"/>
      <c r="X58" s="22"/>
      <c r="Y58" s="22"/>
    </row>
    <row r="59" spans="1:22" s="22" customFormat="1" ht="15.75">
      <c r="A59" s="19">
        <v>9</v>
      </c>
      <c r="B59" s="23" t="s">
        <v>38</v>
      </c>
      <c r="C59" s="20" t="s">
        <v>40</v>
      </c>
      <c r="D59" s="46">
        <v>0.12495370370370369</v>
      </c>
      <c r="E59" s="28">
        <v>41707</v>
      </c>
      <c r="F59" s="19"/>
      <c r="G59" s="22" t="s">
        <v>97</v>
      </c>
      <c r="I59" s="24">
        <v>0.26859953703703704</v>
      </c>
      <c r="J59" s="24" t="s">
        <v>98</v>
      </c>
      <c r="K59" s="21">
        <v>41959</v>
      </c>
      <c r="L59" s="19"/>
      <c r="M59" s="19"/>
      <c r="Q59" s="19"/>
      <c r="T59" s="19"/>
      <c r="V59" s="19"/>
    </row>
    <row r="60" spans="1:22" s="22" customFormat="1" ht="15.75">
      <c r="A60" s="19">
        <v>10</v>
      </c>
      <c r="B60" s="25" t="s">
        <v>25</v>
      </c>
      <c r="C60" s="16" t="s">
        <v>23</v>
      </c>
      <c r="D60" s="27">
        <v>0.12762731481481482</v>
      </c>
      <c r="E60" s="32">
        <v>41616</v>
      </c>
      <c r="F60" s="19"/>
      <c r="J60" s="24"/>
      <c r="L60" s="19"/>
      <c r="M60" s="19"/>
      <c r="Q60" s="19"/>
      <c r="T60" s="19"/>
      <c r="V60" s="19"/>
    </row>
    <row r="61" spans="1:25" s="22" customFormat="1" ht="15.75">
      <c r="A61" s="19">
        <v>11</v>
      </c>
      <c r="B61" s="45" t="s">
        <v>29</v>
      </c>
      <c r="C61" s="42" t="s">
        <v>45</v>
      </c>
      <c r="D61" s="43">
        <v>0.13775462962962962</v>
      </c>
      <c r="E61" s="44">
        <v>41721</v>
      </c>
      <c r="F61" s="19"/>
      <c r="G61" s="30"/>
      <c r="H61" s="30"/>
      <c r="J61" s="30"/>
      <c r="L61" s="24"/>
      <c r="M61" s="21"/>
      <c r="Q61" s="30"/>
      <c r="R61" s="31"/>
      <c r="S61" s="31"/>
      <c r="T61" s="30"/>
      <c r="U61" s="31"/>
      <c r="V61" s="30"/>
      <c r="W61" s="31"/>
      <c r="X61" s="31"/>
      <c r="Y61" s="31"/>
    </row>
    <row r="62" spans="1:25" s="22" customFormat="1" ht="15.75">
      <c r="A62" s="19">
        <v>12</v>
      </c>
      <c r="B62" s="23" t="s">
        <v>29</v>
      </c>
      <c r="C62" s="20" t="s">
        <v>57</v>
      </c>
      <c r="D62" s="43">
        <v>0.1445486111111111</v>
      </c>
      <c r="E62" s="28">
        <v>41735</v>
      </c>
      <c r="F62" s="19"/>
      <c r="G62" s="40"/>
      <c r="H62" s="41" t="s">
        <v>18</v>
      </c>
      <c r="I62" s="54"/>
      <c r="J62" s="53"/>
      <c r="L62" s="24"/>
      <c r="M62" s="21"/>
      <c r="P62" s="31"/>
      <c r="Q62" s="3"/>
      <c r="R62" s="1"/>
      <c r="S62" s="1"/>
      <c r="T62" s="3"/>
      <c r="U62" s="1"/>
      <c r="V62" s="3"/>
      <c r="W62" s="1"/>
      <c r="X62" s="1"/>
      <c r="Y62" s="1"/>
    </row>
    <row r="63" spans="1:25" s="31" customFormat="1" ht="15.75">
      <c r="A63" s="19">
        <v>13</v>
      </c>
      <c r="B63" s="25" t="s">
        <v>47</v>
      </c>
      <c r="C63" s="20" t="s">
        <v>59</v>
      </c>
      <c r="D63" s="27">
        <v>0.14460648148148147</v>
      </c>
      <c r="E63" s="28">
        <v>41742</v>
      </c>
      <c r="F63" s="30"/>
      <c r="G63" s="30"/>
      <c r="H63" s="30"/>
      <c r="L63" s="30"/>
      <c r="M63" s="30"/>
      <c r="P63" s="1"/>
      <c r="Q63" s="3"/>
      <c r="R63" s="1"/>
      <c r="S63" s="1"/>
      <c r="T63" s="3"/>
      <c r="U63" s="1"/>
      <c r="V63" s="3"/>
      <c r="W63" s="1"/>
      <c r="X63" s="1"/>
      <c r="Y63" s="1"/>
    </row>
    <row r="64" spans="1:11" ht="15.75">
      <c r="A64" s="19">
        <v>14</v>
      </c>
      <c r="B64" s="18" t="s">
        <v>65</v>
      </c>
      <c r="C64" s="16" t="s">
        <v>67</v>
      </c>
      <c r="D64" s="33">
        <v>0.14706018518518518</v>
      </c>
      <c r="E64" s="32">
        <v>41756</v>
      </c>
      <c r="F64" s="19"/>
      <c r="G64" s="45" t="s">
        <v>7</v>
      </c>
      <c r="H64" s="25"/>
      <c r="I64" s="24">
        <v>0.5620138888888889</v>
      </c>
      <c r="J64" s="28" t="s">
        <v>73</v>
      </c>
      <c r="K64" s="21">
        <v>41783</v>
      </c>
    </row>
    <row r="65" spans="1:11" ht="15.75">
      <c r="A65" s="19">
        <v>15</v>
      </c>
      <c r="B65" s="45" t="s">
        <v>1</v>
      </c>
      <c r="C65" s="42" t="s">
        <v>33</v>
      </c>
      <c r="D65" s="43">
        <v>0.15145833333333333</v>
      </c>
      <c r="E65" s="44">
        <v>41693</v>
      </c>
      <c r="F65" s="30"/>
      <c r="G65" s="31"/>
      <c r="H65" s="31"/>
      <c r="I65" s="31"/>
      <c r="J65" s="31"/>
      <c r="K65" s="31"/>
    </row>
    <row r="66" spans="1:11" ht="15.75">
      <c r="A66" s="19">
        <v>16</v>
      </c>
      <c r="B66" s="23" t="s">
        <v>29</v>
      </c>
      <c r="C66" s="20" t="s">
        <v>40</v>
      </c>
      <c r="D66" s="27">
        <v>0.15216435185185184</v>
      </c>
      <c r="E66" s="28">
        <v>41707</v>
      </c>
      <c r="F66" s="19"/>
      <c r="G66" s="20"/>
      <c r="H66" s="20"/>
      <c r="I66" s="22"/>
      <c r="J66" s="22"/>
      <c r="K66" s="22"/>
    </row>
    <row r="67" spans="1:11" ht="15.75">
      <c r="A67" s="19">
        <v>17</v>
      </c>
      <c r="B67" s="18" t="s">
        <v>13</v>
      </c>
      <c r="C67" s="1" t="s">
        <v>71</v>
      </c>
      <c r="D67" s="33">
        <v>0.15465277777777778</v>
      </c>
      <c r="E67" s="57">
        <v>41804</v>
      </c>
      <c r="F67" s="19"/>
      <c r="G67" s="30"/>
      <c r="H67" s="30"/>
      <c r="I67" s="22"/>
      <c r="J67" s="22"/>
      <c r="K67" s="22"/>
    </row>
    <row r="68" spans="1:11" ht="15.75">
      <c r="A68" s="19">
        <v>18</v>
      </c>
      <c r="B68" s="18" t="s">
        <v>7</v>
      </c>
      <c r="C68" s="16" t="s">
        <v>99</v>
      </c>
      <c r="D68" s="33">
        <v>0.1578587962962963</v>
      </c>
      <c r="E68" s="32">
        <v>41959</v>
      </c>
      <c r="F68" s="19"/>
      <c r="G68" s="20"/>
      <c r="H68" s="20"/>
      <c r="I68" s="22"/>
      <c r="J68" s="22"/>
      <c r="K68" s="22"/>
    </row>
    <row r="69" spans="1:11" ht="15.75">
      <c r="A69" s="19">
        <v>19</v>
      </c>
      <c r="B69" s="23" t="s">
        <v>30</v>
      </c>
      <c r="C69" s="20" t="s">
        <v>33</v>
      </c>
      <c r="D69" s="27">
        <v>0.15880787037037036</v>
      </c>
      <c r="E69" s="44">
        <v>41693</v>
      </c>
      <c r="F69" s="22"/>
      <c r="G69" s="30"/>
      <c r="H69" s="30"/>
      <c r="I69" s="22"/>
      <c r="J69" s="22"/>
      <c r="K69" s="22"/>
    </row>
    <row r="70" spans="1:11" ht="15.75">
      <c r="A70" s="19">
        <v>20</v>
      </c>
      <c r="B70" s="25" t="s">
        <v>4</v>
      </c>
      <c r="C70" s="20" t="s">
        <v>33</v>
      </c>
      <c r="D70" s="27">
        <v>0.15880787037037036</v>
      </c>
      <c r="E70" s="44">
        <v>41693</v>
      </c>
      <c r="F70" s="30"/>
      <c r="G70" s="30"/>
      <c r="H70" s="30"/>
      <c r="I70" s="31"/>
      <c r="J70" s="31"/>
      <c r="K70" s="31"/>
    </row>
    <row r="71" spans="1:11" ht="15.75">
      <c r="A71" s="19">
        <v>21</v>
      </c>
      <c r="B71" s="45" t="s">
        <v>7</v>
      </c>
      <c r="C71" s="16" t="s">
        <v>23</v>
      </c>
      <c r="D71" s="27">
        <v>0.15899305555555557</v>
      </c>
      <c r="E71" s="32">
        <v>41616</v>
      </c>
      <c r="G71" s="40"/>
      <c r="H71" s="41" t="s">
        <v>89</v>
      </c>
      <c r="I71" s="54"/>
      <c r="J71" s="53"/>
      <c r="K71" s="22"/>
    </row>
    <row r="72" spans="1:11" ht="15.75">
      <c r="A72" s="19">
        <v>22</v>
      </c>
      <c r="B72" s="23" t="s">
        <v>7</v>
      </c>
      <c r="C72" s="20" t="s">
        <v>44</v>
      </c>
      <c r="D72" s="27">
        <v>0.1592476851851852</v>
      </c>
      <c r="E72" s="28">
        <v>41714</v>
      </c>
      <c r="G72" s="30"/>
      <c r="H72" s="30"/>
      <c r="I72" s="31"/>
      <c r="J72" s="31"/>
      <c r="K72" s="31"/>
    </row>
    <row r="73" spans="1:11" ht="15.75">
      <c r="A73" s="19">
        <v>23</v>
      </c>
      <c r="B73" s="23" t="s">
        <v>6</v>
      </c>
      <c r="C73" s="20" t="s">
        <v>33</v>
      </c>
      <c r="D73" s="46">
        <v>0.15962962962962965</v>
      </c>
      <c r="E73" s="44">
        <v>41693</v>
      </c>
      <c r="G73" s="45" t="s">
        <v>7</v>
      </c>
      <c r="H73" s="25"/>
      <c r="I73" s="24" t="s">
        <v>90</v>
      </c>
      <c r="J73" s="28" t="s">
        <v>23</v>
      </c>
      <c r="K73" s="21">
        <v>41937</v>
      </c>
    </row>
    <row r="74" spans="1:11" ht="15.75">
      <c r="A74" s="19">
        <v>24</v>
      </c>
      <c r="B74" s="23" t="s">
        <v>26</v>
      </c>
      <c r="C74" s="16" t="s">
        <v>23</v>
      </c>
      <c r="D74" s="27">
        <v>0.16069444444444445</v>
      </c>
      <c r="E74" s="32">
        <v>41616</v>
      </c>
      <c r="G74" s="1"/>
      <c r="H74" s="1"/>
      <c r="I74" s="1"/>
      <c r="J74" s="1"/>
      <c r="K74" s="1"/>
    </row>
    <row r="75" spans="1:11" ht="15.75">
      <c r="A75" s="19">
        <v>25</v>
      </c>
      <c r="B75" s="18" t="s">
        <v>10</v>
      </c>
      <c r="C75" s="20" t="s">
        <v>59</v>
      </c>
      <c r="D75" s="27">
        <v>0.16164351851851852</v>
      </c>
      <c r="E75" s="28">
        <v>41742</v>
      </c>
      <c r="G75" s="20"/>
      <c r="H75" s="20"/>
      <c r="I75" s="25"/>
      <c r="J75" s="25"/>
      <c r="K75" s="28"/>
    </row>
    <row r="76" spans="1:11" ht="15.75">
      <c r="A76" s="19">
        <v>26</v>
      </c>
      <c r="B76" s="18" t="s">
        <v>86</v>
      </c>
      <c r="C76" s="16" t="s">
        <v>85</v>
      </c>
      <c r="D76" s="33">
        <v>0.16199074074074074</v>
      </c>
      <c r="E76" s="32">
        <v>41924</v>
      </c>
      <c r="G76" s="30"/>
      <c r="H76" s="30"/>
      <c r="I76" s="25"/>
      <c r="J76" s="25"/>
      <c r="K76" s="28"/>
    </row>
    <row r="77" spans="1:11" ht="15.75">
      <c r="A77" s="19">
        <v>27</v>
      </c>
      <c r="B77" s="23" t="s">
        <v>6</v>
      </c>
      <c r="C77" s="20" t="s">
        <v>44</v>
      </c>
      <c r="D77" s="27">
        <v>0.16440972222222222</v>
      </c>
      <c r="E77" s="28">
        <v>41714</v>
      </c>
      <c r="I77" s="1"/>
      <c r="J77" s="1"/>
      <c r="K77" s="1"/>
    </row>
    <row r="78" spans="1:11" ht="15.75">
      <c r="A78" s="19">
        <v>28</v>
      </c>
      <c r="B78" s="25" t="s">
        <v>7</v>
      </c>
      <c r="C78" s="20" t="s">
        <v>56</v>
      </c>
      <c r="D78" s="43">
        <v>0.16452546296296297</v>
      </c>
      <c r="E78" s="28">
        <v>41735</v>
      </c>
      <c r="I78" s="1"/>
      <c r="J78" s="1"/>
      <c r="K78" s="1"/>
    </row>
    <row r="79" spans="1:11" ht="15.75">
      <c r="A79" s="19">
        <v>29</v>
      </c>
      <c r="B79" s="18" t="s">
        <v>86</v>
      </c>
      <c r="C79" s="16" t="s">
        <v>106</v>
      </c>
      <c r="D79" s="33">
        <v>0.165</v>
      </c>
      <c r="E79" s="32">
        <v>41762</v>
      </c>
      <c r="I79" s="1"/>
      <c r="J79" s="1"/>
      <c r="K79" s="1"/>
    </row>
    <row r="80" spans="1:5" ht="15.75">
      <c r="A80" s="19">
        <v>30</v>
      </c>
      <c r="B80" s="23" t="s">
        <v>27</v>
      </c>
      <c r="C80" s="16" t="s">
        <v>23</v>
      </c>
      <c r="D80" s="27">
        <v>0.1654861111111111</v>
      </c>
      <c r="E80" s="32">
        <v>41616</v>
      </c>
    </row>
    <row r="81" spans="1:5" ht="15.75">
      <c r="A81" s="19">
        <v>31</v>
      </c>
      <c r="B81" s="18" t="s">
        <v>30</v>
      </c>
      <c r="C81" s="16" t="s">
        <v>92</v>
      </c>
      <c r="D81" s="33">
        <v>0.1657638888888889</v>
      </c>
      <c r="E81" s="32">
        <v>41938</v>
      </c>
    </row>
    <row r="82" spans="1:5" ht="15.75">
      <c r="A82" s="19">
        <v>32</v>
      </c>
      <c r="B82" s="1" t="s">
        <v>29</v>
      </c>
      <c r="C82" s="3" t="s">
        <v>83</v>
      </c>
      <c r="D82" s="33">
        <v>0.16831018518518517</v>
      </c>
      <c r="E82" s="32">
        <v>41917</v>
      </c>
    </row>
    <row r="83" spans="1:5" ht="15.75">
      <c r="A83" s="19">
        <v>33</v>
      </c>
      <c r="B83" s="45" t="s">
        <v>28</v>
      </c>
      <c r="C83" s="16" t="s">
        <v>23</v>
      </c>
      <c r="D83" s="27">
        <v>0.1717476851851852</v>
      </c>
      <c r="E83" s="32">
        <v>41616</v>
      </c>
    </row>
    <row r="84" spans="1:5" ht="15.75">
      <c r="A84" s="19">
        <v>34</v>
      </c>
      <c r="B84" s="23" t="s">
        <v>43</v>
      </c>
      <c r="C84" s="20" t="s">
        <v>44</v>
      </c>
      <c r="D84" s="27">
        <v>0.17412037037037034</v>
      </c>
      <c r="E84" s="28">
        <v>41714</v>
      </c>
    </row>
    <row r="85" spans="1:5" ht="15.75">
      <c r="A85" s="19">
        <v>35</v>
      </c>
      <c r="B85" s="18" t="s">
        <v>76</v>
      </c>
      <c r="C85" s="3" t="s">
        <v>77</v>
      </c>
      <c r="D85" s="33">
        <v>0.1749652777777778</v>
      </c>
      <c r="E85" s="32">
        <v>41902</v>
      </c>
    </row>
    <row r="86" spans="1:5" ht="15.75">
      <c r="A86" s="19">
        <v>36</v>
      </c>
      <c r="B86" s="25" t="s">
        <v>20</v>
      </c>
      <c r="C86" s="20" t="s">
        <v>33</v>
      </c>
      <c r="D86" s="27">
        <v>0.17825231481481482</v>
      </c>
      <c r="E86" s="44">
        <v>41693</v>
      </c>
    </row>
    <row r="87" spans="1:5" ht="15.75">
      <c r="A87" s="19">
        <v>37</v>
      </c>
      <c r="B87" s="18" t="s">
        <v>66</v>
      </c>
      <c r="C87" s="16" t="s">
        <v>67</v>
      </c>
      <c r="D87" s="33">
        <v>0.17905092592592595</v>
      </c>
      <c r="E87" s="32">
        <v>41756</v>
      </c>
    </row>
    <row r="88" spans="1:5" ht="15.75">
      <c r="A88" s="19">
        <v>38</v>
      </c>
      <c r="B88" s="18" t="s">
        <v>19</v>
      </c>
      <c r="C88" s="16" t="s">
        <v>67</v>
      </c>
      <c r="D88" s="33">
        <v>0.17908564814814817</v>
      </c>
      <c r="E88" s="32">
        <v>41756</v>
      </c>
    </row>
    <row r="89" spans="1:5" ht="15.75">
      <c r="A89" s="19">
        <v>39</v>
      </c>
      <c r="B89" s="18" t="s">
        <v>43</v>
      </c>
      <c r="C89" s="16" t="s">
        <v>99</v>
      </c>
      <c r="D89" s="33">
        <v>0.1820023148148148</v>
      </c>
      <c r="E89" s="32">
        <v>41959</v>
      </c>
    </row>
    <row r="90" spans="1:5" ht="15.75">
      <c r="A90" s="19">
        <v>40</v>
      </c>
      <c r="B90" s="18" t="s">
        <v>76</v>
      </c>
      <c r="C90" s="16" t="s">
        <v>94</v>
      </c>
      <c r="D90" s="33">
        <v>0.18269675925925924</v>
      </c>
      <c r="E90" s="32">
        <v>41952</v>
      </c>
    </row>
    <row r="91" spans="1:5" ht="15.75">
      <c r="A91" s="19">
        <v>41</v>
      </c>
      <c r="B91" s="23" t="s">
        <v>14</v>
      </c>
      <c r="C91" s="20" t="s">
        <v>45</v>
      </c>
      <c r="D91" s="27">
        <v>0.1839699074074074</v>
      </c>
      <c r="E91" s="28">
        <v>41721</v>
      </c>
    </row>
    <row r="92" spans="1:5" ht="15.75">
      <c r="A92" s="19">
        <v>42</v>
      </c>
      <c r="B92" s="45" t="s">
        <v>12</v>
      </c>
      <c r="C92" s="42" t="s">
        <v>36</v>
      </c>
      <c r="D92" s="43">
        <v>0.18641203703703704</v>
      </c>
      <c r="E92" s="44">
        <v>41693</v>
      </c>
    </row>
    <row r="93" spans="1:5" ht="15.75">
      <c r="A93" s="19">
        <v>43</v>
      </c>
      <c r="B93" s="18" t="s">
        <v>7</v>
      </c>
      <c r="C93" s="16" t="s">
        <v>77</v>
      </c>
      <c r="D93" s="33">
        <v>0.20098379629629629</v>
      </c>
      <c r="E93" s="32">
        <v>41902</v>
      </c>
    </row>
    <row r="94" spans="1:5" ht="15.75">
      <c r="A94" s="19">
        <v>44</v>
      </c>
      <c r="B94" s="18" t="s">
        <v>109</v>
      </c>
      <c r="C94" s="16" t="s">
        <v>112</v>
      </c>
      <c r="D94" s="33">
        <v>0.2011574074074074</v>
      </c>
      <c r="E94" s="32">
        <v>41973</v>
      </c>
    </row>
    <row r="95" spans="1:5" ht="15.75">
      <c r="A95" s="16">
        <v>45</v>
      </c>
      <c r="B95" s="18" t="s">
        <v>111</v>
      </c>
      <c r="C95" s="16" t="s">
        <v>112</v>
      </c>
      <c r="D95" s="33">
        <v>0.20631944444444442</v>
      </c>
      <c r="E95" s="32">
        <v>41973</v>
      </c>
    </row>
    <row r="96" spans="1:5" ht="15.75">
      <c r="A96" s="16">
        <v>46</v>
      </c>
      <c r="B96" s="18" t="s">
        <v>102</v>
      </c>
      <c r="C96" s="16" t="s">
        <v>104</v>
      </c>
      <c r="D96" s="43">
        <v>0.21708333333333332</v>
      </c>
      <c r="E96" s="44">
        <v>41945</v>
      </c>
    </row>
    <row r="97" spans="1:5" ht="15.75">
      <c r="A97" s="16">
        <v>47</v>
      </c>
      <c r="B97" s="18" t="s">
        <v>84</v>
      </c>
      <c r="C97" s="16" t="s">
        <v>85</v>
      </c>
      <c r="D97" s="33">
        <v>0.2290277777777778</v>
      </c>
      <c r="E97" s="32">
        <v>41924</v>
      </c>
    </row>
    <row r="98" spans="1:5" ht="15.75">
      <c r="A98" s="16">
        <v>48</v>
      </c>
      <c r="B98" s="18" t="s">
        <v>12</v>
      </c>
      <c r="C98" s="18" t="s">
        <v>71</v>
      </c>
      <c r="D98" s="33">
        <v>0.23028935185185184</v>
      </c>
      <c r="E98" s="32">
        <v>41804</v>
      </c>
    </row>
    <row r="99" spans="1:5" ht="15.75">
      <c r="A99" s="16">
        <v>49</v>
      </c>
      <c r="B99" s="18" t="s">
        <v>1</v>
      </c>
      <c r="C99" s="18" t="s">
        <v>71</v>
      </c>
      <c r="D99" s="33">
        <v>0.23725694444444445</v>
      </c>
      <c r="E99" s="32">
        <v>41804</v>
      </c>
    </row>
    <row r="100" spans="1:5" ht="15.75">
      <c r="A100" s="16">
        <v>50</v>
      </c>
      <c r="B100" s="18" t="s">
        <v>20</v>
      </c>
      <c r="C100" s="18" t="s">
        <v>71</v>
      </c>
      <c r="D100" s="33">
        <v>0.2627199074074074</v>
      </c>
      <c r="E100" s="32">
        <v>41804</v>
      </c>
    </row>
    <row r="101" spans="1:5" ht="15.75">
      <c r="A101" s="16">
        <v>51</v>
      </c>
      <c r="B101" s="18" t="s">
        <v>70</v>
      </c>
      <c r="C101" s="18" t="s">
        <v>71</v>
      </c>
      <c r="D101" s="33">
        <v>0.2658449074074074</v>
      </c>
      <c r="E101" s="32">
        <v>41804</v>
      </c>
    </row>
    <row r="102" spans="1:5" ht="15.75">
      <c r="A102" s="16">
        <v>52</v>
      </c>
      <c r="B102" s="18" t="s">
        <v>60</v>
      </c>
      <c r="C102" s="16" t="s">
        <v>62</v>
      </c>
      <c r="D102" s="43">
        <v>0.274525462962963</v>
      </c>
      <c r="E102" s="44">
        <v>41749</v>
      </c>
    </row>
    <row r="103" spans="1:5" ht="15.75">
      <c r="A103" s="16">
        <v>53</v>
      </c>
      <c r="B103" s="18" t="s">
        <v>69</v>
      </c>
      <c r="C103" s="18" t="s">
        <v>71</v>
      </c>
      <c r="D103" s="33">
        <v>0.2848726851851852</v>
      </c>
      <c r="E103" s="32">
        <v>41804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2014-12-01T21:50:13Z</cp:lastPrinted>
  <dcterms:created xsi:type="dcterms:W3CDTF">2011-03-11T17:02:59Z</dcterms:created>
  <dcterms:modified xsi:type="dcterms:W3CDTF">2014-12-01T21:51:11Z</dcterms:modified>
  <cp:category/>
  <cp:version/>
  <cp:contentType/>
  <cp:contentStatus/>
</cp:coreProperties>
</file>