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LASSIFICA" sheetId="1" r:id="rId1"/>
    <sheet name="RISULTATI" sheetId="2" r:id="rId2"/>
  </sheets>
  <definedNames>
    <definedName name="_xlnm._FilterDatabase" localSheetId="1" hidden="1">'RISULTATI'!$A$4:$D$38</definedName>
    <definedName name="_xlnm.Print_Area" localSheetId="0">'CLASSIFICA'!$A$1:$V$80</definedName>
    <definedName name="_xlnm.Print_Titles" localSheetId="0">'CLASSIFICA'!$4:$4</definedName>
  </definedNames>
  <calcPr fullCalcOnLoad="1"/>
</workbook>
</file>

<file path=xl/sharedStrings.xml><?xml version="1.0" encoding="utf-8"?>
<sst xmlns="http://schemas.openxmlformats.org/spreadsheetml/2006/main" count="125" uniqueCount="117">
  <si>
    <t>LEONCINI FEDERICA</t>
  </si>
  <si>
    <t>COGNOME NOME</t>
  </si>
  <si>
    <t>RONCONI ARTURO</t>
  </si>
  <si>
    <t>TOTALE</t>
  </si>
  <si>
    <t>N.</t>
  </si>
  <si>
    <t>GRANELLI FRANCESCA</t>
  </si>
  <si>
    <t>N. GARE</t>
  </si>
  <si>
    <t>MENCHINI ANDREA</t>
  </si>
  <si>
    <t>BACCHI GIACOMO</t>
  </si>
  <si>
    <t>STEFANINI PIETRO</t>
  </si>
  <si>
    <t>NOTE: GARE EXTRA</t>
  </si>
  <si>
    <t>MAGNESA GIULIA</t>
  </si>
  <si>
    <t>RISULTATI DI RILIEVO</t>
  </si>
  <si>
    <t>AZZOLINI SIMONE</t>
  </si>
  <si>
    <t>Data</t>
  </si>
  <si>
    <t>Atleta</t>
  </si>
  <si>
    <t>Risultato</t>
  </si>
  <si>
    <t>Tot.KM
Extra</t>
  </si>
  <si>
    <t>Tot.gare
Extra</t>
  </si>
  <si>
    <t>VACCARO EMANUELE</t>
  </si>
  <si>
    <t>Tesserato Uisp</t>
  </si>
  <si>
    <t>RISULTATI DI SQUADRA</t>
  </si>
  <si>
    <t>CARMINA STEFANO</t>
  </si>
  <si>
    <t>BARANTANI STEFANO</t>
  </si>
  <si>
    <t>RAMIREZ MAURICIO</t>
  </si>
  <si>
    <t>TROMBI NICOLA</t>
  </si>
  <si>
    <t>FONTANA NICHOLAS</t>
  </si>
  <si>
    <t>MANGIAVACCA MICHELE</t>
  </si>
  <si>
    <t>GRECI EVARISTO</t>
  </si>
  <si>
    <t>NICORICI ELENA</t>
  </si>
  <si>
    <t>DUO' WALTER</t>
  </si>
  <si>
    <t>SANSONE MARCELLO</t>
  </si>
  <si>
    <t>SARDIN WILMA</t>
  </si>
  <si>
    <t>POLETTI MARIANGELA</t>
  </si>
  <si>
    <t>POLETTI SIMONE</t>
  </si>
  <si>
    <t>ROSSI FRANCISCO MARIA</t>
  </si>
  <si>
    <t>MOLLICONE ALESSANDRO</t>
  </si>
  <si>
    <t>DOTTI GUIDO</t>
  </si>
  <si>
    <t>BELLETTI ANDREA</t>
  </si>
  <si>
    <t>RASTELLI MASSIMO</t>
  </si>
  <si>
    <t>SAGLIA GIOVANNI</t>
  </si>
  <si>
    <t>FISCINI MICHELE</t>
  </si>
  <si>
    <t>BIONDI SAMUEL</t>
  </si>
  <si>
    <t>BELLI ARIANNA</t>
  </si>
  <si>
    <t>BONZANI EMILIANO</t>
  </si>
  <si>
    <t>SLANZI MIRCO</t>
  </si>
  <si>
    <t>MANGORA FRANCESCO</t>
  </si>
  <si>
    <t>CIRILLO GIULIANA</t>
  </si>
  <si>
    <t>NEGRI MARTA</t>
  </si>
  <si>
    <t>DAOLIO OLIVIERO</t>
  </si>
  <si>
    <t>PEVERI GIUSEPPINA</t>
  </si>
  <si>
    <t>TOSI FEDERICO</t>
  </si>
  <si>
    <t>PRAMPOLINI LAURA</t>
  </si>
  <si>
    <t>RIZZARDI CAMILLA</t>
  </si>
  <si>
    <t>CAPRETTI MICHELE</t>
  </si>
  <si>
    <t>LOPEZ ANTONIO</t>
  </si>
  <si>
    <t>CROVINI CARLO</t>
  </si>
  <si>
    <t>COLOMBI PAOLO</t>
  </si>
  <si>
    <t>VENTURINI MARCO</t>
  </si>
  <si>
    <t>COSTI SERGIO</t>
  </si>
  <si>
    <t>PAU SIMONE</t>
  </si>
  <si>
    <t>VIGNALI FABRIZIO</t>
  </si>
  <si>
    <t>PINTELLI STEFANO</t>
  </si>
  <si>
    <t>MAROTTA ROBERTO</t>
  </si>
  <si>
    <t>TRAIL TEAM CASONE 2024</t>
  </si>
  <si>
    <t>CLASSIFICA CASONE TRAIL  2024</t>
  </si>
  <si>
    <t>GARE DAL 01/12/2023 al 30/11/2024</t>
  </si>
  <si>
    <t>Winter Sala Baganza 
21.1.24</t>
  </si>
  <si>
    <t>Abbots Way
12.04.24</t>
  </si>
  <si>
    <t>Trail del 
Salame
20.4.24</t>
  </si>
  <si>
    <t>Pelpi
Bedonia
5.5.24</t>
  </si>
  <si>
    <t>CCT 
Tarsogno
19.5.24</t>
  </si>
  <si>
    <t>Trail 
Sala
1.6.24</t>
  </si>
  <si>
    <t>Monte Caio
Schia
30.6.24</t>
  </si>
  <si>
    <t>M. Dosso
Pessola
28.7.24</t>
  </si>
  <si>
    <t>M. Sporno
Langhirano
25.8.24</t>
  </si>
  <si>
    <t>A.Val Recchio
29.9.24</t>
  </si>
  <si>
    <t>Tartufo
Calestano
6.10.24</t>
  </si>
  <si>
    <t>Winter 
Tarsogno
10.11.24</t>
  </si>
  <si>
    <t>Winter Schia
17.02.24</t>
  </si>
  <si>
    <t>Pastrengo Trail 18/2/24  21 km</t>
  </si>
  <si>
    <t>BRUNAZZI CELASCHI NICOLA</t>
  </si>
  <si>
    <t>GRAF CLAUDIO ROMANO</t>
  </si>
  <si>
    <t>ABELLI GIAN FRANCO</t>
  </si>
  <si>
    <t>ANASTASI PAOLO</t>
  </si>
  <si>
    <t>BARBIERI MADDALENA</t>
  </si>
  <si>
    <t>BARBORINI GIORGIO</t>
  </si>
  <si>
    <t>BAREZZI CHIARA</t>
  </si>
  <si>
    <t>DONELLI MARCO</t>
  </si>
  <si>
    <t>KIENZLER AUDE</t>
  </si>
  <si>
    <t>MARCELLINI MATTEO</t>
  </si>
  <si>
    <t>NOTARI ALESSANDRO</t>
  </si>
  <si>
    <t>PIOVANI STEFANO</t>
  </si>
  <si>
    <t>SCAFFARDI MARIAROSA</t>
  </si>
  <si>
    <t>ZORDAN VALERIA</t>
  </si>
  <si>
    <t>GUARNIERI STEFANO</t>
  </si>
  <si>
    <t>Caprione Trail Lerici 03/03/24  - 32 km</t>
  </si>
  <si>
    <t>Caprione Trail Lerici 03/03/24  - 18 km</t>
  </si>
  <si>
    <t>Bione Trail 14/01/24 - 28 km
Ultrabericus Vicenza 16/03/24 - 65 km</t>
  </si>
  <si>
    <t>Garda Xmas Trail 9/12/23 - 30 km
Ultrabericus Vicenza 16/03/24 - 65 km</t>
  </si>
  <si>
    <t>Winter Veroli (FR) 14/1/24 - 19 km
Chianti Ultra 23/03/24 - 73 km</t>
  </si>
  <si>
    <t>V. Cenedola
Bore
7.7.24</t>
  </si>
  <si>
    <t>Aggiornamento  07/05/2024</t>
  </si>
  <si>
    <t>BIACCA NICOLAS</t>
  </si>
  <si>
    <t>GATTI ALESSIO</t>
  </si>
  <si>
    <t>MORI LUIGI</t>
  </si>
  <si>
    <t>NEGRI CHIARA</t>
  </si>
  <si>
    <t>SPOTTI ANNA</t>
  </si>
  <si>
    <t>TESTI KATIUSCIA</t>
  </si>
  <si>
    <t>VAROLI SIMONA</t>
  </si>
  <si>
    <t>ZAVATTERI GIULIA</t>
  </si>
  <si>
    <t>Andersen
Trail
25.02.24</t>
  </si>
  <si>
    <t>Chianti Half Marathon 24/03/24 - 20 km
Dario e Willy 01/05/24  - 25 km</t>
  </si>
  <si>
    <t>Terza assoluta donne - Pelpi Trail a Bedonia - 13 km</t>
  </si>
  <si>
    <t>Secondo assoluto uomini - Trail del Salame a S. Michele Tiorre - 10 km</t>
  </si>
  <si>
    <t>Secondo assoluto uomini - Winter Golf del Ducato a Sala Baganza - 10 km</t>
  </si>
  <si>
    <t>Seconda assoluta donne - Winter Golf del Ducato a Sala Baganza - 15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</si>
</sst>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mmm\-yyyy"/>
  </numFmts>
  <fonts count="5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2"/>
    </font>
    <font>
      <b/>
      <sz val="26"/>
      <color indexed="56"/>
      <name val="Cambria"/>
      <family val="1"/>
    </font>
    <font>
      <b/>
      <sz val="16"/>
      <color indexed="8"/>
      <name val="Times New Roman"/>
      <family val="1"/>
    </font>
    <font>
      <b/>
      <sz val="20"/>
      <color indexed="56"/>
      <name val="Cambria"/>
      <family val="1"/>
    </font>
    <font>
      <sz val="8"/>
      <name val="Segoe U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b/>
      <sz val="26"/>
      <color rgb="FF002060"/>
      <name val="Cambria"/>
      <family val="1"/>
    </font>
    <font>
      <b/>
      <sz val="16"/>
      <color theme="1"/>
      <name val="Times New Roman"/>
      <family val="1"/>
    </font>
    <font>
      <b/>
      <sz val="20"/>
      <color rgb="FF002060"/>
      <name val="Cambria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vertical="center"/>
    </xf>
    <xf numFmtId="0" fontId="55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3" fillId="34" borderId="1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57" fillId="35" borderId="1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0</xdr:row>
      <xdr:rowOff>142875</xdr:rowOff>
    </xdr:from>
    <xdr:to>
      <xdr:col>15</xdr:col>
      <xdr:colOff>266700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142875"/>
          <a:ext cx="8001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342900</xdr:colOff>
      <xdr:row>0</xdr:row>
      <xdr:rowOff>133350</xdr:rowOff>
    </xdr:from>
    <xdr:to>
      <xdr:col>19</xdr:col>
      <xdr:colOff>447675</xdr:colOff>
      <xdr:row>0</xdr:row>
      <xdr:rowOff>933450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133350"/>
          <a:ext cx="32575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="90" zoomScaleNormal="90" zoomScalePageLayoutView="0" workbookViewId="0" topLeftCell="A1">
      <selection activeCell="F80" sqref="F80:G80"/>
    </sheetView>
  </sheetViews>
  <sheetFormatPr defaultColWidth="9.140625" defaultRowHeight="15"/>
  <cols>
    <col min="1" max="1" width="7.7109375" style="3" customWidth="1"/>
    <col min="2" max="2" width="33.00390625" style="1" customWidth="1"/>
    <col min="3" max="3" width="10.00390625" style="3" bestFit="1" customWidth="1"/>
    <col min="4" max="4" width="9.8515625" style="3" bestFit="1" customWidth="1"/>
    <col min="5" max="5" width="11.00390625" style="3" customWidth="1"/>
    <col min="6" max="7" width="11.7109375" style="3" customWidth="1"/>
    <col min="8" max="8" width="8.7109375" style="3" customWidth="1"/>
    <col min="9" max="9" width="8.140625" style="27" bestFit="1" customWidth="1"/>
    <col min="10" max="10" width="8.8515625" style="27" bestFit="1" customWidth="1"/>
    <col min="11" max="11" width="9.28125" style="27" bestFit="1" customWidth="1"/>
    <col min="12" max="12" width="11.140625" style="27" bestFit="1" customWidth="1"/>
    <col min="13" max="14" width="12.28125" style="27" bestFit="1" customWidth="1"/>
    <col min="15" max="15" width="12.28125" style="27" customWidth="1"/>
    <col min="16" max="16" width="13.28125" style="27" bestFit="1" customWidth="1"/>
    <col min="17" max="17" width="11.8515625" style="27" bestFit="1" customWidth="1"/>
    <col min="18" max="18" width="11.8515625" style="27" customWidth="1"/>
    <col min="19" max="19" width="10.28125" style="27" customWidth="1"/>
    <col min="20" max="20" width="39.28125" style="3" customWidth="1"/>
    <col min="21" max="22" width="9.140625" style="3" customWidth="1"/>
    <col min="23" max="23" width="20.140625" style="3" bestFit="1" customWidth="1"/>
    <col min="24" max="16384" width="9.140625" style="1" customWidth="1"/>
  </cols>
  <sheetData>
    <row r="1" spans="1:24" ht="75.75">
      <c r="A1" s="22" t="s">
        <v>65</v>
      </c>
      <c r="B1" s="23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  <c r="U1" s="24"/>
      <c r="V1" s="24"/>
      <c r="W1" s="38"/>
      <c r="X1" s="24"/>
    </row>
    <row r="2" spans="1:23" s="30" customFormat="1" ht="21">
      <c r="A2" s="29"/>
      <c r="B2" s="57" t="s">
        <v>66</v>
      </c>
      <c r="C2" s="58"/>
      <c r="D2" s="56"/>
      <c r="E2" s="55"/>
      <c r="F2" s="51" t="s">
        <v>102</v>
      </c>
      <c r="G2" s="60"/>
      <c r="H2" s="56"/>
      <c r="I2" s="60"/>
      <c r="J2" s="49"/>
      <c r="K2" s="49"/>
      <c r="L2" s="49"/>
      <c r="M2" s="49"/>
      <c r="N2" s="49"/>
      <c r="O2" s="49"/>
      <c r="P2" s="49"/>
      <c r="Q2" s="49"/>
      <c r="R2" s="49"/>
      <c r="S2" s="49"/>
      <c r="T2" s="36"/>
      <c r="U2" s="36"/>
      <c r="V2" s="29"/>
      <c r="W2" s="50"/>
    </row>
    <row r="3" spans="1:23" ht="13.5">
      <c r="A3" s="28"/>
      <c r="B3" s="35"/>
      <c r="W3" s="39"/>
    </row>
    <row r="4" spans="1:23" s="5" customFormat="1" ht="41.25">
      <c r="A4" s="2" t="s">
        <v>4</v>
      </c>
      <c r="B4" s="26" t="s">
        <v>1</v>
      </c>
      <c r="C4" s="2" t="s">
        <v>3</v>
      </c>
      <c r="D4" s="4" t="s">
        <v>6</v>
      </c>
      <c r="E4" s="34" t="s">
        <v>67</v>
      </c>
      <c r="F4" s="34" t="s">
        <v>79</v>
      </c>
      <c r="G4" s="34" t="s">
        <v>111</v>
      </c>
      <c r="H4" s="34" t="s">
        <v>68</v>
      </c>
      <c r="I4" s="34" t="s">
        <v>69</v>
      </c>
      <c r="J4" s="34" t="s">
        <v>70</v>
      </c>
      <c r="K4" s="34" t="s">
        <v>71</v>
      </c>
      <c r="L4" s="34" t="s">
        <v>72</v>
      </c>
      <c r="M4" s="34" t="s">
        <v>73</v>
      </c>
      <c r="N4" s="34" t="s">
        <v>101</v>
      </c>
      <c r="O4" s="34" t="s">
        <v>74</v>
      </c>
      <c r="P4" s="34" t="s">
        <v>75</v>
      </c>
      <c r="Q4" s="34" t="s">
        <v>76</v>
      </c>
      <c r="R4" s="34" t="s">
        <v>77</v>
      </c>
      <c r="S4" s="34" t="s">
        <v>78</v>
      </c>
      <c r="T4" s="6" t="s">
        <v>10</v>
      </c>
      <c r="U4" s="33" t="s">
        <v>17</v>
      </c>
      <c r="V4" s="33" t="s">
        <v>18</v>
      </c>
      <c r="W4" s="26" t="s">
        <v>20</v>
      </c>
    </row>
    <row r="5" spans="1:23" s="12" customFormat="1" ht="15" customHeight="1">
      <c r="A5" s="7">
        <v>1</v>
      </c>
      <c r="B5" s="13" t="s">
        <v>5</v>
      </c>
      <c r="C5" s="9">
        <f>SUM(E5:S5)+U5</f>
        <v>337</v>
      </c>
      <c r="D5" s="7">
        <f>COUNTA(E5:S5)+V5</f>
        <v>7</v>
      </c>
      <c r="E5" s="10">
        <v>25</v>
      </c>
      <c r="F5" s="10"/>
      <c r="G5" s="10">
        <v>46</v>
      </c>
      <c r="H5" s="10">
        <v>123</v>
      </c>
      <c r="I5" s="7">
        <v>23</v>
      </c>
      <c r="J5" s="7">
        <v>25</v>
      </c>
      <c r="K5" s="7"/>
      <c r="L5" s="7"/>
      <c r="M5" s="7"/>
      <c r="N5" s="7"/>
      <c r="O5" s="7"/>
      <c r="P5" s="7"/>
      <c r="Q5" s="7"/>
      <c r="R5" s="7"/>
      <c r="S5" s="7"/>
      <c r="T5" s="11" t="s">
        <v>99</v>
      </c>
      <c r="U5" s="32">
        <f>30+65</f>
        <v>95</v>
      </c>
      <c r="V5" s="32">
        <v>2</v>
      </c>
      <c r="W5" s="40"/>
    </row>
    <row r="6" spans="1:23" s="12" customFormat="1" ht="15" customHeight="1">
      <c r="A6" s="7">
        <v>2</v>
      </c>
      <c r="B6" s="63" t="s">
        <v>41</v>
      </c>
      <c r="C6" s="9">
        <f>SUM(E6:S6)+U6</f>
        <v>280</v>
      </c>
      <c r="D6" s="7">
        <f>COUNTA(E6:S6)+V6</f>
        <v>7</v>
      </c>
      <c r="E6" s="10">
        <v>25</v>
      </c>
      <c r="F6" s="16">
        <v>6</v>
      </c>
      <c r="G6" s="16">
        <v>46</v>
      </c>
      <c r="H6" s="10">
        <v>123</v>
      </c>
      <c r="I6" s="7">
        <v>23</v>
      </c>
      <c r="J6" s="7">
        <v>25</v>
      </c>
      <c r="K6" s="7"/>
      <c r="L6" s="7"/>
      <c r="M6" s="7"/>
      <c r="N6" s="7"/>
      <c r="O6" s="7"/>
      <c r="P6" s="7"/>
      <c r="Q6" s="7"/>
      <c r="R6" s="7"/>
      <c r="S6" s="7"/>
      <c r="T6" s="11" t="s">
        <v>96</v>
      </c>
      <c r="U6" s="32">
        <v>32</v>
      </c>
      <c r="V6" s="32">
        <v>1</v>
      </c>
      <c r="W6" s="40"/>
    </row>
    <row r="7" spans="1:23" s="12" customFormat="1" ht="15">
      <c r="A7" s="7">
        <v>3</v>
      </c>
      <c r="B7" s="8" t="s">
        <v>49</v>
      </c>
      <c r="C7" s="9">
        <f>SUM(E7:S7)+U7</f>
        <v>278</v>
      </c>
      <c r="D7" s="7">
        <f>COUNTA(E7:S7)+V7</f>
        <v>8</v>
      </c>
      <c r="E7" s="10">
        <v>25</v>
      </c>
      <c r="F7" s="10">
        <v>6</v>
      </c>
      <c r="G7" s="10">
        <v>46</v>
      </c>
      <c r="H7" s="16">
        <v>60</v>
      </c>
      <c r="I7" s="7">
        <v>23</v>
      </c>
      <c r="J7" s="7">
        <v>25</v>
      </c>
      <c r="K7" s="7"/>
      <c r="L7" s="7"/>
      <c r="M7" s="7"/>
      <c r="N7" s="7"/>
      <c r="O7" s="7"/>
      <c r="P7" s="7"/>
      <c r="Q7" s="7"/>
      <c r="R7" s="7"/>
      <c r="S7" s="7"/>
      <c r="T7" s="11" t="s">
        <v>98</v>
      </c>
      <c r="U7" s="32">
        <f>28+65</f>
        <v>93</v>
      </c>
      <c r="V7" s="32">
        <v>2</v>
      </c>
      <c r="W7" s="16"/>
    </row>
    <row r="8" spans="1:23" s="12" customFormat="1" ht="15">
      <c r="A8" s="7">
        <v>4</v>
      </c>
      <c r="B8" s="63" t="s">
        <v>36</v>
      </c>
      <c r="C8" s="9">
        <f>SUM(E8:S8)+U8</f>
        <v>188</v>
      </c>
      <c r="D8" s="7">
        <f>COUNTA(E8:S8)+V8</f>
        <v>5</v>
      </c>
      <c r="E8" s="10">
        <v>25</v>
      </c>
      <c r="F8" s="16"/>
      <c r="G8" s="16">
        <v>46</v>
      </c>
      <c r="H8" s="10"/>
      <c r="I8" s="7"/>
      <c r="J8" s="7">
        <v>25</v>
      </c>
      <c r="K8" s="7"/>
      <c r="L8" s="7"/>
      <c r="M8" s="7"/>
      <c r="N8" s="7"/>
      <c r="O8" s="7"/>
      <c r="P8" s="7"/>
      <c r="Q8" s="7"/>
      <c r="R8" s="7"/>
      <c r="S8" s="7"/>
      <c r="T8" s="11" t="s">
        <v>100</v>
      </c>
      <c r="U8" s="32">
        <f>19+73</f>
        <v>92</v>
      </c>
      <c r="V8" s="32">
        <v>2</v>
      </c>
      <c r="W8" s="40"/>
    </row>
    <row r="9" spans="1:23" s="12" customFormat="1" ht="15" customHeight="1">
      <c r="A9" s="7">
        <v>5</v>
      </c>
      <c r="B9" s="14" t="s">
        <v>26</v>
      </c>
      <c r="C9" s="9">
        <f>SUM(E9:S9)+U9</f>
        <v>149</v>
      </c>
      <c r="D9" s="7">
        <f>COUNTA(E9:S9)+V9</f>
        <v>7</v>
      </c>
      <c r="E9" s="10">
        <v>15</v>
      </c>
      <c r="F9" s="16">
        <v>6</v>
      </c>
      <c r="G9" s="16"/>
      <c r="H9" s="16">
        <v>35</v>
      </c>
      <c r="I9" s="7">
        <v>23</v>
      </c>
      <c r="J9" s="7">
        <v>25</v>
      </c>
      <c r="K9" s="7"/>
      <c r="L9" s="7"/>
      <c r="M9" s="7"/>
      <c r="N9" s="7"/>
      <c r="O9" s="7"/>
      <c r="P9" s="7"/>
      <c r="Q9" s="7"/>
      <c r="R9" s="7"/>
      <c r="S9" s="7"/>
      <c r="T9" s="11" t="s">
        <v>112</v>
      </c>
      <c r="U9" s="32">
        <f>20+25</f>
        <v>45</v>
      </c>
      <c r="V9" s="32">
        <v>2</v>
      </c>
      <c r="W9" s="40"/>
    </row>
    <row r="10" spans="1:23" s="12" customFormat="1" ht="15" customHeight="1">
      <c r="A10" s="7">
        <v>6</v>
      </c>
      <c r="B10" s="64" t="s">
        <v>82</v>
      </c>
      <c r="C10" s="9">
        <f>SUM(E10:S10)+U10</f>
        <v>146</v>
      </c>
      <c r="D10" s="7">
        <f>COUNTA(E10:S10)+V10</f>
        <v>6</v>
      </c>
      <c r="E10" s="10">
        <v>25</v>
      </c>
      <c r="F10" s="16">
        <v>6</v>
      </c>
      <c r="G10" s="16"/>
      <c r="H10" s="10">
        <v>35</v>
      </c>
      <c r="I10" s="7">
        <v>23</v>
      </c>
      <c r="J10" s="7">
        <v>25</v>
      </c>
      <c r="K10" s="7"/>
      <c r="L10" s="7"/>
      <c r="M10" s="7"/>
      <c r="N10" s="7"/>
      <c r="O10" s="7"/>
      <c r="P10" s="7"/>
      <c r="Q10" s="7"/>
      <c r="R10" s="7"/>
      <c r="S10" s="7"/>
      <c r="T10" s="11" t="s">
        <v>96</v>
      </c>
      <c r="U10" s="32">
        <v>32</v>
      </c>
      <c r="V10" s="32">
        <v>1</v>
      </c>
      <c r="W10" s="40"/>
    </row>
    <row r="11" spans="1:23" s="12" customFormat="1" ht="15" customHeight="1">
      <c r="A11" s="7">
        <v>7</v>
      </c>
      <c r="B11" s="14" t="s">
        <v>7</v>
      </c>
      <c r="C11" s="9">
        <f>SUM(E11:S11)+U11</f>
        <v>132</v>
      </c>
      <c r="D11" s="7">
        <f>COUNTA(E11:S11)+V11</f>
        <v>6</v>
      </c>
      <c r="E11" s="10">
        <v>25</v>
      </c>
      <c r="F11" s="16">
        <v>6</v>
      </c>
      <c r="G11" s="16"/>
      <c r="H11" s="16">
        <v>35</v>
      </c>
      <c r="I11" s="7">
        <v>23</v>
      </c>
      <c r="J11" s="7">
        <v>25</v>
      </c>
      <c r="K11" s="7"/>
      <c r="L11" s="7"/>
      <c r="M11" s="7"/>
      <c r="N11" s="7"/>
      <c r="O11" s="7"/>
      <c r="P11" s="7"/>
      <c r="Q11" s="7"/>
      <c r="R11" s="7"/>
      <c r="S11" s="7"/>
      <c r="T11" s="11" t="s">
        <v>97</v>
      </c>
      <c r="U11" s="32">
        <v>18</v>
      </c>
      <c r="V11" s="32">
        <v>1</v>
      </c>
      <c r="W11" s="40"/>
    </row>
    <row r="12" spans="1:23" s="12" customFormat="1" ht="15" customHeight="1">
      <c r="A12" s="7">
        <v>8</v>
      </c>
      <c r="B12" s="15" t="s">
        <v>32</v>
      </c>
      <c r="C12" s="9">
        <f>SUM(E12:S12)+U12</f>
        <v>95</v>
      </c>
      <c r="D12" s="7">
        <f>COUNTA(E12:S12)+V12</f>
        <v>4</v>
      </c>
      <c r="E12" s="10">
        <v>25</v>
      </c>
      <c r="F12" s="16"/>
      <c r="G12" s="16">
        <v>22</v>
      </c>
      <c r="H12" s="16"/>
      <c r="I12" s="7">
        <v>23</v>
      </c>
      <c r="J12" s="7">
        <v>25</v>
      </c>
      <c r="K12" s="7"/>
      <c r="L12" s="7"/>
      <c r="M12" s="7"/>
      <c r="N12" s="7"/>
      <c r="O12" s="7"/>
      <c r="P12" s="7"/>
      <c r="Q12" s="7"/>
      <c r="R12" s="7"/>
      <c r="S12" s="7"/>
      <c r="T12" s="11"/>
      <c r="U12" s="32"/>
      <c r="V12" s="32"/>
      <c r="W12" s="40"/>
    </row>
    <row r="13" spans="1:23" s="12" customFormat="1" ht="15" customHeight="1">
      <c r="A13" s="7">
        <v>9</v>
      </c>
      <c r="B13" s="18" t="s">
        <v>25</v>
      </c>
      <c r="C13" s="9">
        <f>SUM(E13:S13)+U13</f>
        <v>68</v>
      </c>
      <c r="D13" s="7">
        <f>COUNTA(E13:S13)+V13</f>
        <v>4</v>
      </c>
      <c r="E13" s="10">
        <v>15</v>
      </c>
      <c r="F13" s="16">
        <v>6</v>
      </c>
      <c r="G13" s="16">
        <v>22</v>
      </c>
      <c r="H13" s="16"/>
      <c r="I13" s="7"/>
      <c r="J13" s="7">
        <v>25</v>
      </c>
      <c r="K13" s="7"/>
      <c r="L13" s="7"/>
      <c r="M13" s="7"/>
      <c r="N13" s="7"/>
      <c r="O13" s="7"/>
      <c r="P13" s="7"/>
      <c r="Q13" s="7"/>
      <c r="R13" s="7"/>
      <c r="S13" s="7"/>
      <c r="T13" s="11"/>
      <c r="U13" s="32"/>
      <c r="V13" s="32"/>
      <c r="W13" s="40"/>
    </row>
    <row r="14" spans="1:23" s="12" customFormat="1" ht="15" customHeight="1">
      <c r="A14" s="7">
        <v>10</v>
      </c>
      <c r="B14" s="15" t="s">
        <v>29</v>
      </c>
      <c r="C14" s="9">
        <f>SUM(E14:S14)+U14</f>
        <v>63</v>
      </c>
      <c r="D14" s="7">
        <f>COUNTA(E14:S14)+V14</f>
        <v>3</v>
      </c>
      <c r="E14" s="10">
        <v>15</v>
      </c>
      <c r="F14" s="16"/>
      <c r="G14" s="16"/>
      <c r="H14" s="16"/>
      <c r="I14" s="7">
        <v>23</v>
      </c>
      <c r="J14" s="7">
        <v>25</v>
      </c>
      <c r="K14" s="7"/>
      <c r="L14" s="7"/>
      <c r="M14" s="7"/>
      <c r="N14" s="7"/>
      <c r="O14" s="7"/>
      <c r="P14" s="7"/>
      <c r="Q14" s="7"/>
      <c r="R14" s="7"/>
      <c r="S14" s="7"/>
      <c r="T14" s="11"/>
      <c r="U14" s="32"/>
      <c r="V14" s="32"/>
      <c r="W14" s="16"/>
    </row>
    <row r="15" spans="1:23" s="12" customFormat="1" ht="15" customHeight="1">
      <c r="A15" s="7">
        <v>11</v>
      </c>
      <c r="B15" s="69" t="s">
        <v>83</v>
      </c>
      <c r="C15" s="9">
        <f>SUM(E15:S15)+U15</f>
        <v>60</v>
      </c>
      <c r="D15" s="7">
        <f>COUNTA(E15:S15)+V15</f>
        <v>3</v>
      </c>
      <c r="E15" s="10">
        <v>15</v>
      </c>
      <c r="F15" s="16"/>
      <c r="G15" s="16">
        <v>22</v>
      </c>
      <c r="H15" s="16"/>
      <c r="I15" s="7">
        <v>23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32"/>
      <c r="V15" s="32"/>
      <c r="W15" s="40"/>
    </row>
    <row r="16" spans="1:23" s="12" customFormat="1" ht="15" customHeight="1">
      <c r="A16" s="7">
        <v>12</v>
      </c>
      <c r="B16" s="67" t="s">
        <v>85</v>
      </c>
      <c r="C16" s="9">
        <f>SUM(E16:S16)+U16</f>
        <v>60</v>
      </c>
      <c r="D16" s="7">
        <f>COUNTA(E16:S16)+V16</f>
        <v>3</v>
      </c>
      <c r="E16" s="10">
        <v>15</v>
      </c>
      <c r="F16" s="16"/>
      <c r="G16" s="16">
        <v>22</v>
      </c>
      <c r="H16" s="16"/>
      <c r="I16" s="7">
        <v>23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2"/>
      <c r="V16" s="32"/>
      <c r="W16" s="40"/>
    </row>
    <row r="17" spans="1:23" s="12" customFormat="1" ht="15" customHeight="1">
      <c r="A17" s="7">
        <v>13</v>
      </c>
      <c r="B17" s="67" t="s">
        <v>87</v>
      </c>
      <c r="C17" s="9">
        <f>SUM(E17:S17)+U17</f>
        <v>51</v>
      </c>
      <c r="D17" s="7">
        <f>COUNTA(E17:S17)+V17</f>
        <v>3</v>
      </c>
      <c r="E17" s="10">
        <v>15</v>
      </c>
      <c r="F17" s="16"/>
      <c r="G17" s="16"/>
      <c r="H17" s="16"/>
      <c r="I17" s="7">
        <v>23</v>
      </c>
      <c r="J17" s="7">
        <v>13</v>
      </c>
      <c r="K17" s="7"/>
      <c r="L17" s="7"/>
      <c r="M17" s="7"/>
      <c r="N17" s="7"/>
      <c r="O17" s="7"/>
      <c r="P17" s="7"/>
      <c r="Q17" s="7"/>
      <c r="R17" s="7"/>
      <c r="S17" s="7"/>
      <c r="T17" s="11"/>
      <c r="U17" s="32"/>
      <c r="V17" s="32"/>
      <c r="W17" s="40"/>
    </row>
    <row r="18" spans="1:23" s="12" customFormat="1" ht="15" customHeight="1">
      <c r="A18" s="7">
        <v>14</v>
      </c>
      <c r="B18" s="67" t="s">
        <v>89</v>
      </c>
      <c r="C18" s="9">
        <f>SUM(E18:S18)+U18</f>
        <v>51</v>
      </c>
      <c r="D18" s="7">
        <f>COUNTA(E18:S18)+V18</f>
        <v>3</v>
      </c>
      <c r="E18" s="10">
        <v>15</v>
      </c>
      <c r="F18" s="16"/>
      <c r="G18" s="16"/>
      <c r="H18" s="16"/>
      <c r="I18" s="7">
        <v>23</v>
      </c>
      <c r="J18" s="7">
        <v>13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32"/>
      <c r="V18" s="32"/>
      <c r="W18" s="40"/>
    </row>
    <row r="19" spans="1:23" s="12" customFormat="1" ht="15" customHeight="1">
      <c r="A19" s="7">
        <v>15</v>
      </c>
      <c r="B19" s="64" t="s">
        <v>35</v>
      </c>
      <c r="C19" s="9">
        <f>SUM(E19:S19)+U19</f>
        <v>50</v>
      </c>
      <c r="D19" s="7">
        <f>COUNTA(E19:S19)+V19</f>
        <v>2</v>
      </c>
      <c r="E19" s="10">
        <v>25</v>
      </c>
      <c r="F19" s="16"/>
      <c r="G19" s="16"/>
      <c r="H19" s="10"/>
      <c r="I19" s="7"/>
      <c r="J19" s="7">
        <v>25</v>
      </c>
      <c r="K19" s="7"/>
      <c r="L19" s="7"/>
      <c r="M19" s="7"/>
      <c r="N19" s="7"/>
      <c r="O19" s="7"/>
      <c r="P19" s="7"/>
      <c r="Q19" s="7"/>
      <c r="R19" s="7"/>
      <c r="S19" s="7"/>
      <c r="T19" s="11"/>
      <c r="U19" s="32"/>
      <c r="V19" s="32"/>
      <c r="W19" s="40"/>
    </row>
    <row r="20" spans="1:23" s="12" customFormat="1" ht="15">
      <c r="A20" s="7">
        <v>16</v>
      </c>
      <c r="B20" s="15" t="s">
        <v>108</v>
      </c>
      <c r="C20" s="9">
        <f>SUM(E20:S20)+U20</f>
        <v>48</v>
      </c>
      <c r="D20" s="7">
        <f>COUNTA(E20:S20)+V20</f>
        <v>2</v>
      </c>
      <c r="E20" s="10"/>
      <c r="F20" s="16"/>
      <c r="G20" s="16"/>
      <c r="H20" s="16"/>
      <c r="I20" s="7">
        <v>23</v>
      </c>
      <c r="J20" s="7">
        <v>25</v>
      </c>
      <c r="K20" s="7"/>
      <c r="L20" s="7"/>
      <c r="M20" s="7"/>
      <c r="N20" s="7"/>
      <c r="O20" s="7"/>
      <c r="P20" s="7"/>
      <c r="Q20" s="7"/>
      <c r="R20" s="7"/>
      <c r="S20" s="7"/>
      <c r="T20" s="11"/>
      <c r="U20" s="32"/>
      <c r="V20" s="32"/>
      <c r="W20" s="40"/>
    </row>
    <row r="21" spans="1:23" s="12" customFormat="1" ht="15" customHeight="1">
      <c r="A21" s="7">
        <v>17</v>
      </c>
      <c r="B21" s="68" t="s">
        <v>52</v>
      </c>
      <c r="C21" s="9">
        <f>SUM(E21:S21)+U21</f>
        <v>47</v>
      </c>
      <c r="D21" s="7">
        <f>COUNTA(E21:S21)+V21</f>
        <v>2</v>
      </c>
      <c r="E21" s="10">
        <v>25</v>
      </c>
      <c r="F21" s="16"/>
      <c r="G21" s="16">
        <v>22</v>
      </c>
      <c r="H21" s="1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1"/>
      <c r="U21" s="32"/>
      <c r="V21" s="32"/>
      <c r="W21" s="40"/>
    </row>
    <row r="22" spans="1:23" s="12" customFormat="1" ht="15" customHeight="1">
      <c r="A22" s="7">
        <v>18</v>
      </c>
      <c r="B22" s="18" t="s">
        <v>8</v>
      </c>
      <c r="C22" s="9">
        <f>SUM(E22:S22)+U22</f>
        <v>46</v>
      </c>
      <c r="D22" s="7">
        <f>COUNTA(E22:S22)+V22</f>
        <v>3</v>
      </c>
      <c r="E22" s="10">
        <v>10</v>
      </c>
      <c r="F22" s="16"/>
      <c r="G22" s="16"/>
      <c r="H22" s="16"/>
      <c r="I22" s="7">
        <v>23</v>
      </c>
      <c r="J22" s="7">
        <v>13</v>
      </c>
      <c r="K22" s="7"/>
      <c r="L22" s="7"/>
      <c r="M22" s="7"/>
      <c r="N22" s="7"/>
      <c r="O22" s="7"/>
      <c r="P22" s="7"/>
      <c r="Q22" s="7"/>
      <c r="R22" s="7"/>
      <c r="S22" s="7"/>
      <c r="T22" s="11"/>
      <c r="U22" s="32"/>
      <c r="V22" s="32"/>
      <c r="W22" s="40"/>
    </row>
    <row r="23" spans="1:23" s="12" customFormat="1" ht="15">
      <c r="A23" s="7">
        <v>19</v>
      </c>
      <c r="B23" s="14" t="s">
        <v>9</v>
      </c>
      <c r="C23" s="9">
        <f>SUM(E23:S23)+U23</f>
        <v>45</v>
      </c>
      <c r="D23" s="7">
        <f>COUNTA(E23:S23)+V23</f>
        <v>2</v>
      </c>
      <c r="E23" s="10"/>
      <c r="F23" s="16"/>
      <c r="G23" s="16">
        <v>22</v>
      </c>
      <c r="H23" s="16"/>
      <c r="I23" s="7">
        <v>23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11"/>
      <c r="U23" s="32"/>
      <c r="V23" s="32"/>
      <c r="W23" s="40"/>
    </row>
    <row r="24" spans="1:23" s="12" customFormat="1" ht="15" customHeight="1">
      <c r="A24" s="7">
        <v>20</v>
      </c>
      <c r="B24" s="14" t="s">
        <v>13</v>
      </c>
      <c r="C24" s="9">
        <f>SUM(E24:S24)+U24</f>
        <v>41</v>
      </c>
      <c r="D24" s="7">
        <f>COUNTA(E24:S24)+V24</f>
        <v>3</v>
      </c>
      <c r="E24" s="10"/>
      <c r="F24" s="16">
        <v>6</v>
      </c>
      <c r="G24" s="16">
        <v>22</v>
      </c>
      <c r="H24" s="16"/>
      <c r="I24" s="7"/>
      <c r="J24" s="7">
        <v>13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32"/>
      <c r="V24" s="32"/>
      <c r="W24" s="40"/>
    </row>
    <row r="25" spans="1:23" s="12" customFormat="1" ht="15" customHeight="1">
      <c r="A25" s="7">
        <v>21</v>
      </c>
      <c r="B25" s="65" t="s">
        <v>84</v>
      </c>
      <c r="C25" s="9">
        <f>SUM(E25:S25)+U25</f>
        <v>38</v>
      </c>
      <c r="D25" s="7">
        <f>COUNTA(E25:S25)+V25</f>
        <v>3</v>
      </c>
      <c r="E25" s="10">
        <v>10</v>
      </c>
      <c r="F25" s="10"/>
      <c r="G25" s="10"/>
      <c r="H25" s="16"/>
      <c r="I25" s="7">
        <v>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11" t="s">
        <v>97</v>
      </c>
      <c r="U25" s="32">
        <v>18</v>
      </c>
      <c r="V25" s="32">
        <v>1</v>
      </c>
      <c r="W25" s="16"/>
    </row>
    <row r="26" spans="1:23" s="12" customFormat="1" ht="15" customHeight="1">
      <c r="A26" s="7">
        <v>22</v>
      </c>
      <c r="B26" s="15" t="s">
        <v>110</v>
      </c>
      <c r="C26" s="9">
        <f>SUM(E26:S26)+U26</f>
        <v>35</v>
      </c>
      <c r="D26" s="7">
        <f>COUNTA(E26:S26)+V26</f>
        <v>2</v>
      </c>
      <c r="E26" s="10"/>
      <c r="F26" s="16"/>
      <c r="G26" s="16">
        <v>22</v>
      </c>
      <c r="H26" s="16"/>
      <c r="I26" s="7"/>
      <c r="J26" s="7">
        <v>13</v>
      </c>
      <c r="K26" s="7"/>
      <c r="L26" s="7"/>
      <c r="M26" s="7"/>
      <c r="N26" s="7"/>
      <c r="O26" s="7"/>
      <c r="P26" s="7"/>
      <c r="Q26" s="7"/>
      <c r="R26" s="7"/>
      <c r="S26" s="7"/>
      <c r="T26" s="11"/>
      <c r="U26" s="32"/>
      <c r="V26" s="32"/>
      <c r="W26" s="40"/>
    </row>
    <row r="27" spans="1:23" s="12" customFormat="1" ht="15" customHeight="1">
      <c r="A27" s="7">
        <v>23</v>
      </c>
      <c r="B27" s="14" t="s">
        <v>81</v>
      </c>
      <c r="C27" s="9">
        <f>SUM(E27:S27)+U27</f>
        <v>34</v>
      </c>
      <c r="D27" s="7">
        <f>COUNTA(E27:S27)+V27</f>
        <v>3</v>
      </c>
      <c r="E27" s="10">
        <v>10</v>
      </c>
      <c r="F27" s="16">
        <v>6</v>
      </c>
      <c r="G27" s="16"/>
      <c r="H27" s="1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1" t="s">
        <v>97</v>
      </c>
      <c r="U27" s="32">
        <v>18</v>
      </c>
      <c r="V27" s="32">
        <v>1</v>
      </c>
      <c r="W27" s="40"/>
    </row>
    <row r="28" spans="1:23" s="12" customFormat="1" ht="15" customHeight="1">
      <c r="A28" s="7">
        <v>24</v>
      </c>
      <c r="B28" s="8" t="s">
        <v>24</v>
      </c>
      <c r="C28" s="9">
        <f>SUM(E28:S28)+U28</f>
        <v>33</v>
      </c>
      <c r="D28" s="7">
        <f>COUNTA(E28:S28)+V28</f>
        <v>3</v>
      </c>
      <c r="E28" s="10">
        <v>10</v>
      </c>
      <c r="F28" s="10"/>
      <c r="G28" s="10"/>
      <c r="H28" s="16"/>
      <c r="I28" s="7">
        <v>10</v>
      </c>
      <c r="J28" s="7">
        <v>13</v>
      </c>
      <c r="K28" s="7"/>
      <c r="L28" s="7"/>
      <c r="M28" s="7"/>
      <c r="N28" s="7"/>
      <c r="O28" s="7"/>
      <c r="P28" s="7"/>
      <c r="Q28" s="7"/>
      <c r="R28" s="7"/>
      <c r="S28" s="7"/>
      <c r="T28" s="11"/>
      <c r="U28" s="32"/>
      <c r="V28" s="32"/>
      <c r="W28" s="16"/>
    </row>
    <row r="29" spans="1:23" s="12" customFormat="1" ht="15" customHeight="1">
      <c r="A29" s="7">
        <v>25</v>
      </c>
      <c r="B29" s="67" t="s">
        <v>93</v>
      </c>
      <c r="C29" s="9">
        <f>SUM(E29:S29)+U29</f>
        <v>33</v>
      </c>
      <c r="D29" s="7">
        <f>COUNTA(E29:S29)+V29</f>
        <v>2</v>
      </c>
      <c r="E29" s="10">
        <v>10</v>
      </c>
      <c r="F29" s="16"/>
      <c r="G29" s="16"/>
      <c r="H29" s="16"/>
      <c r="I29" s="7">
        <v>23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11"/>
      <c r="U29" s="32"/>
      <c r="V29" s="32"/>
      <c r="W29" s="40"/>
    </row>
    <row r="30" spans="1:23" s="12" customFormat="1" ht="15" customHeight="1">
      <c r="A30" s="7">
        <v>26</v>
      </c>
      <c r="B30" s="15" t="s">
        <v>43</v>
      </c>
      <c r="C30" s="9">
        <f>SUM(E30:S30)+U30</f>
        <v>29</v>
      </c>
      <c r="D30" s="7">
        <f>COUNTA(E30:S30)+V30</f>
        <v>2</v>
      </c>
      <c r="E30" s="10"/>
      <c r="F30" s="16">
        <v>6</v>
      </c>
      <c r="G30" s="16"/>
      <c r="H30" s="16"/>
      <c r="I30" s="7">
        <v>23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11"/>
      <c r="U30" s="32"/>
      <c r="V30" s="32"/>
      <c r="W30" s="40"/>
    </row>
    <row r="31" spans="1:23" s="12" customFormat="1" ht="15" customHeight="1">
      <c r="A31" s="7">
        <v>27</v>
      </c>
      <c r="B31" s="14" t="s">
        <v>44</v>
      </c>
      <c r="C31" s="9">
        <f>SUM(E31:S31)+U31</f>
        <v>29</v>
      </c>
      <c r="D31" s="7">
        <f>COUNTA(E31:S31)+V31</f>
        <v>2</v>
      </c>
      <c r="E31" s="10"/>
      <c r="F31" s="16">
        <v>6</v>
      </c>
      <c r="G31" s="16"/>
      <c r="H31" s="16"/>
      <c r="I31" s="7">
        <v>23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11"/>
      <c r="U31" s="32"/>
      <c r="V31" s="32"/>
      <c r="W31" s="40"/>
    </row>
    <row r="32" spans="1:23" s="12" customFormat="1" ht="15" customHeight="1">
      <c r="A32" s="7">
        <v>28</v>
      </c>
      <c r="B32" s="64" t="s">
        <v>40</v>
      </c>
      <c r="C32" s="9">
        <f>SUM(E32:S32)+U32</f>
        <v>26</v>
      </c>
      <c r="D32" s="7">
        <f>COUNTA(E32:S32)+V32</f>
        <v>3</v>
      </c>
      <c r="E32" s="10">
        <v>10</v>
      </c>
      <c r="F32" s="16">
        <v>6</v>
      </c>
      <c r="G32" s="16"/>
      <c r="H32" s="10"/>
      <c r="I32" s="7">
        <v>10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  <c r="U32" s="32"/>
      <c r="V32" s="32"/>
      <c r="W32" s="40"/>
    </row>
    <row r="33" spans="1:23" s="12" customFormat="1" ht="30.75">
      <c r="A33" s="7">
        <v>29</v>
      </c>
      <c r="B33" s="13" t="s">
        <v>0</v>
      </c>
      <c r="C33" s="9">
        <f>SUM(E33:S33)+U33</f>
        <v>25</v>
      </c>
      <c r="D33" s="7">
        <f>COUNTA(E33:S33)+V33</f>
        <v>1</v>
      </c>
      <c r="E33" s="10">
        <v>25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1"/>
      <c r="U33" s="32"/>
      <c r="V33" s="32"/>
      <c r="W33" s="16"/>
    </row>
    <row r="34" spans="1:23" s="12" customFormat="1" ht="15" customHeight="1">
      <c r="A34" s="7">
        <v>30</v>
      </c>
      <c r="B34" s="8" t="s">
        <v>46</v>
      </c>
      <c r="C34" s="9">
        <f>SUM(E34:S34)+U34</f>
        <v>25</v>
      </c>
      <c r="D34" s="7">
        <f>COUNTA(E34:S34)+V34</f>
        <v>2</v>
      </c>
      <c r="E34" s="10">
        <v>15</v>
      </c>
      <c r="F34" s="10"/>
      <c r="G34" s="10"/>
      <c r="H34" s="16"/>
      <c r="I34" s="7">
        <v>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11"/>
      <c r="U34" s="32"/>
      <c r="V34" s="32"/>
      <c r="W34" s="16"/>
    </row>
    <row r="35" spans="1:23" s="12" customFormat="1" ht="15" customHeight="1">
      <c r="A35" s="7">
        <v>31</v>
      </c>
      <c r="B35" s="65" t="s">
        <v>90</v>
      </c>
      <c r="C35" s="9">
        <f>SUM(E35:S35)+U35</f>
        <v>25</v>
      </c>
      <c r="D35" s="7">
        <f>COUNTA(E35:S35)+V35</f>
        <v>1</v>
      </c>
      <c r="E35" s="10">
        <v>25</v>
      </c>
      <c r="F35" s="16"/>
      <c r="G35" s="16"/>
      <c r="H35" s="1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1"/>
      <c r="U35" s="32"/>
      <c r="V35" s="32"/>
      <c r="W35" s="40"/>
    </row>
    <row r="36" spans="1:23" s="12" customFormat="1" ht="15" customHeight="1">
      <c r="A36" s="7">
        <v>32</v>
      </c>
      <c r="B36" s="15" t="s">
        <v>33</v>
      </c>
      <c r="C36" s="9">
        <f>SUM(E36:S36)+U36</f>
        <v>25</v>
      </c>
      <c r="D36" s="7">
        <f>COUNTA(E36:S36)+V36</f>
        <v>1</v>
      </c>
      <c r="E36" s="10">
        <v>25</v>
      </c>
      <c r="F36" s="16"/>
      <c r="G36" s="16"/>
      <c r="H36" s="1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32"/>
      <c r="V36" s="32"/>
      <c r="W36" s="40"/>
    </row>
    <row r="37" spans="1:23" s="12" customFormat="1" ht="15" customHeight="1">
      <c r="A37" s="7">
        <v>33</v>
      </c>
      <c r="B37" s="66" t="s">
        <v>45</v>
      </c>
      <c r="C37" s="9">
        <f>SUM(E37:S37)+U37</f>
        <v>25</v>
      </c>
      <c r="D37" s="7">
        <f>COUNTA(E37:S37)+V37</f>
        <v>1</v>
      </c>
      <c r="E37" s="10">
        <v>25</v>
      </c>
      <c r="F37" s="10"/>
      <c r="G37" s="10"/>
      <c r="H37" s="1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32"/>
      <c r="V37" s="32"/>
      <c r="W37" s="16"/>
    </row>
    <row r="38" spans="1:23" s="12" customFormat="1" ht="15">
      <c r="A38" s="7">
        <v>34</v>
      </c>
      <c r="B38" s="72" t="s">
        <v>103</v>
      </c>
      <c r="C38" s="9">
        <f>SUM(E38:S38)+U38</f>
        <v>23</v>
      </c>
      <c r="D38" s="7">
        <f>COUNTA(E38:S38)+V38</f>
        <v>1</v>
      </c>
      <c r="E38" s="10"/>
      <c r="F38" s="16"/>
      <c r="G38" s="16"/>
      <c r="H38" s="16"/>
      <c r="I38" s="7">
        <v>23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11"/>
      <c r="U38" s="32"/>
      <c r="V38" s="32"/>
      <c r="W38" s="40"/>
    </row>
    <row r="39" spans="1:23" s="12" customFormat="1" ht="15" customHeight="1">
      <c r="A39" s="7">
        <v>35</v>
      </c>
      <c r="B39" s="68" t="s">
        <v>106</v>
      </c>
      <c r="C39" s="9">
        <f>SUM(E39:S39)+U39</f>
        <v>23</v>
      </c>
      <c r="D39" s="7">
        <f>COUNTA(E39:S39)+V39</f>
        <v>1</v>
      </c>
      <c r="E39" s="10"/>
      <c r="F39" s="16"/>
      <c r="G39" s="16"/>
      <c r="H39" s="16"/>
      <c r="I39" s="7">
        <v>23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32"/>
      <c r="V39" s="32"/>
      <c r="W39" s="40"/>
    </row>
    <row r="40" spans="1:23" s="12" customFormat="1" ht="15" customHeight="1">
      <c r="A40" s="7">
        <v>36</v>
      </c>
      <c r="B40" s="65" t="s">
        <v>92</v>
      </c>
      <c r="C40" s="9">
        <f>SUM(E40:S40)+U40</f>
        <v>23</v>
      </c>
      <c r="D40" s="7">
        <f>COUNTA(E40:S40)+V40</f>
        <v>2</v>
      </c>
      <c r="E40" s="10">
        <v>10</v>
      </c>
      <c r="F40" s="16"/>
      <c r="G40" s="16"/>
      <c r="H40" s="16"/>
      <c r="I40" s="7"/>
      <c r="J40" s="7">
        <v>13</v>
      </c>
      <c r="K40" s="7"/>
      <c r="L40" s="7"/>
      <c r="M40" s="7"/>
      <c r="N40" s="7"/>
      <c r="O40" s="7"/>
      <c r="P40" s="7"/>
      <c r="Q40" s="7"/>
      <c r="R40" s="7"/>
      <c r="S40" s="7"/>
      <c r="T40" s="11"/>
      <c r="U40" s="32"/>
      <c r="V40" s="32"/>
      <c r="W40" s="40"/>
    </row>
    <row r="41" spans="1:23" s="12" customFormat="1" ht="15" customHeight="1">
      <c r="A41" s="7">
        <v>37</v>
      </c>
      <c r="B41" s="14" t="s">
        <v>19</v>
      </c>
      <c r="C41" s="9">
        <f>SUM(E41:S41)+U41</f>
        <v>23</v>
      </c>
      <c r="D41" s="7">
        <f>COUNTA(E41:S41)+V41</f>
        <v>1</v>
      </c>
      <c r="E41" s="10"/>
      <c r="F41" s="16"/>
      <c r="G41" s="16"/>
      <c r="H41" s="16"/>
      <c r="I41" s="7">
        <v>23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11"/>
      <c r="U41" s="32"/>
      <c r="V41" s="32"/>
      <c r="W41" s="40"/>
    </row>
    <row r="42" spans="1:23" s="12" customFormat="1" ht="15" customHeight="1">
      <c r="A42" s="7">
        <v>38</v>
      </c>
      <c r="B42" s="18" t="s">
        <v>22</v>
      </c>
      <c r="C42" s="9">
        <f>SUM(E42:S42)+U42</f>
        <v>21</v>
      </c>
      <c r="D42" s="7">
        <f>COUNTA(E42:S42)+V42</f>
        <v>1</v>
      </c>
      <c r="E42" s="10"/>
      <c r="F42" s="16"/>
      <c r="G42" s="16"/>
      <c r="H42" s="1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 t="s">
        <v>80</v>
      </c>
      <c r="U42" s="32">
        <v>21</v>
      </c>
      <c r="V42" s="32">
        <v>1</v>
      </c>
      <c r="W42" s="40"/>
    </row>
    <row r="43" spans="1:23" s="12" customFormat="1" ht="15">
      <c r="A43" s="7">
        <v>39</v>
      </c>
      <c r="B43" s="14" t="s">
        <v>28</v>
      </c>
      <c r="C43" s="9">
        <f>SUM(E43:S43)+U43</f>
        <v>21</v>
      </c>
      <c r="D43" s="7">
        <f>COUNTA(E43:S43)+V43</f>
        <v>2</v>
      </c>
      <c r="E43" s="10">
        <v>15</v>
      </c>
      <c r="F43" s="16">
        <v>6</v>
      </c>
      <c r="G43" s="16"/>
      <c r="H43" s="1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1"/>
      <c r="U43" s="32"/>
      <c r="V43" s="32"/>
      <c r="W43" s="40"/>
    </row>
    <row r="44" spans="1:23" s="12" customFormat="1" ht="15" customHeight="1">
      <c r="A44" s="7">
        <v>40</v>
      </c>
      <c r="B44" s="65" t="s">
        <v>86</v>
      </c>
      <c r="C44" s="9">
        <f>SUM(E44:S44)+U44</f>
        <v>20</v>
      </c>
      <c r="D44" s="7">
        <f>COUNTA(E44:S44)+V44</f>
        <v>2</v>
      </c>
      <c r="E44" s="10">
        <v>10</v>
      </c>
      <c r="F44" s="10"/>
      <c r="G44" s="10"/>
      <c r="H44" s="10"/>
      <c r="I44" s="7">
        <v>10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11"/>
      <c r="U44" s="32"/>
      <c r="V44" s="32"/>
      <c r="W44" s="16"/>
    </row>
    <row r="45" spans="1:23" s="12" customFormat="1" ht="15" customHeight="1">
      <c r="A45" s="7">
        <v>41</v>
      </c>
      <c r="B45" s="14" t="s">
        <v>38</v>
      </c>
      <c r="C45" s="9">
        <f>SUM(E45:S45)+U45</f>
        <v>20</v>
      </c>
      <c r="D45" s="7">
        <f>COUNTA(E45:S45)+V45</f>
        <v>2</v>
      </c>
      <c r="E45" s="10">
        <v>10</v>
      </c>
      <c r="F45" s="16"/>
      <c r="G45" s="16"/>
      <c r="H45" s="16"/>
      <c r="I45" s="7">
        <v>10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11"/>
      <c r="U45" s="32"/>
      <c r="V45" s="32"/>
      <c r="W45" s="40"/>
    </row>
    <row r="46" spans="1:23" s="12" customFormat="1" ht="15" customHeight="1">
      <c r="A46" s="7">
        <v>42</v>
      </c>
      <c r="B46" s="14" t="s">
        <v>54</v>
      </c>
      <c r="C46" s="9">
        <f>SUM(E46:S46)+U46</f>
        <v>20</v>
      </c>
      <c r="D46" s="7">
        <f>COUNTA(E46:S46)+V46</f>
        <v>2</v>
      </c>
      <c r="E46" s="10">
        <v>10</v>
      </c>
      <c r="F46" s="16"/>
      <c r="G46" s="16"/>
      <c r="H46" s="16"/>
      <c r="I46" s="7">
        <v>10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32"/>
      <c r="V46" s="32"/>
      <c r="W46" s="40"/>
    </row>
    <row r="47" spans="1:23" s="12" customFormat="1" ht="15">
      <c r="A47" s="7">
        <v>43</v>
      </c>
      <c r="B47" s="8" t="s">
        <v>39</v>
      </c>
      <c r="C47" s="9">
        <f>SUM(E47:S47)+U47</f>
        <v>20</v>
      </c>
      <c r="D47" s="7">
        <f>COUNTA(E47:S47)+V47</f>
        <v>2</v>
      </c>
      <c r="E47" s="10">
        <v>10</v>
      </c>
      <c r="F47" s="10"/>
      <c r="G47" s="10"/>
      <c r="H47" s="16"/>
      <c r="I47" s="7">
        <v>10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32"/>
      <c r="V47" s="32"/>
      <c r="W47" s="16"/>
    </row>
    <row r="48" spans="1:23" s="12" customFormat="1" ht="15">
      <c r="A48" s="7">
        <v>44</v>
      </c>
      <c r="B48" s="8" t="s">
        <v>2</v>
      </c>
      <c r="C48" s="9">
        <f>SUM(E48:S48)+U48</f>
        <v>20</v>
      </c>
      <c r="D48" s="7">
        <f>COUNTA(E48:S48)+V48</f>
        <v>2</v>
      </c>
      <c r="E48" s="10">
        <v>10</v>
      </c>
      <c r="F48" s="10"/>
      <c r="G48" s="10"/>
      <c r="H48" s="10"/>
      <c r="I48" s="7">
        <v>10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32"/>
      <c r="V48" s="32"/>
      <c r="W48" s="16"/>
    </row>
    <row r="49" spans="1:23" s="12" customFormat="1" ht="15" customHeight="1">
      <c r="A49" s="7">
        <v>45</v>
      </c>
      <c r="B49" s="14" t="s">
        <v>58</v>
      </c>
      <c r="C49" s="9">
        <f>SUM(E49:S49)+U49</f>
        <v>20</v>
      </c>
      <c r="D49" s="7">
        <f>COUNTA(E49:S49)+V49</f>
        <v>2</v>
      </c>
      <c r="E49" s="10">
        <v>10</v>
      </c>
      <c r="F49" s="16"/>
      <c r="G49" s="16"/>
      <c r="H49" s="16"/>
      <c r="I49" s="7">
        <v>10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11"/>
      <c r="U49" s="32"/>
      <c r="V49" s="32"/>
      <c r="W49" s="40"/>
    </row>
    <row r="50" spans="1:23" s="12" customFormat="1" ht="15" customHeight="1">
      <c r="A50" s="7">
        <v>46</v>
      </c>
      <c r="B50" s="14" t="s">
        <v>37</v>
      </c>
      <c r="C50" s="9">
        <f>SUM(E50:S50)+U50</f>
        <v>15</v>
      </c>
      <c r="D50" s="7">
        <f>COUNTA(E50:S50)+V50</f>
        <v>1</v>
      </c>
      <c r="E50" s="10">
        <v>15</v>
      </c>
      <c r="F50" s="16"/>
      <c r="G50" s="16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1"/>
      <c r="U50" s="32"/>
      <c r="V50" s="32"/>
      <c r="W50" s="40"/>
    </row>
    <row r="51" spans="1:23" s="12" customFormat="1" ht="15" customHeight="1">
      <c r="A51" s="7">
        <v>47</v>
      </c>
      <c r="B51" s="14" t="s">
        <v>51</v>
      </c>
      <c r="C51" s="9">
        <f>SUM(E51:S51)+U51</f>
        <v>15</v>
      </c>
      <c r="D51" s="7">
        <f>COUNTA(E51:S51)+V51</f>
        <v>1</v>
      </c>
      <c r="E51" s="10">
        <v>15</v>
      </c>
      <c r="F51" s="16"/>
      <c r="G51" s="16"/>
      <c r="H51" s="1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1"/>
      <c r="U51" s="32"/>
      <c r="V51" s="32"/>
      <c r="W51" s="40"/>
    </row>
    <row r="52" spans="1:23" s="12" customFormat="1" ht="15" customHeight="1">
      <c r="A52" s="7">
        <v>48</v>
      </c>
      <c r="B52" s="15" t="s">
        <v>109</v>
      </c>
      <c r="C52" s="9">
        <f>SUM(E52:S52)+U52</f>
        <v>13</v>
      </c>
      <c r="D52" s="7">
        <f>COUNTA(E52:S52)+V52</f>
        <v>1</v>
      </c>
      <c r="E52" s="10"/>
      <c r="F52" s="16"/>
      <c r="G52" s="16"/>
      <c r="H52" s="16"/>
      <c r="I52" s="7"/>
      <c r="J52" s="7">
        <v>13</v>
      </c>
      <c r="K52" s="7"/>
      <c r="L52" s="7"/>
      <c r="M52" s="7"/>
      <c r="N52" s="7"/>
      <c r="O52" s="7"/>
      <c r="P52" s="7"/>
      <c r="Q52" s="7"/>
      <c r="R52" s="7"/>
      <c r="S52" s="7"/>
      <c r="T52" s="11"/>
      <c r="U52" s="32"/>
      <c r="V52" s="32"/>
      <c r="W52" s="40"/>
    </row>
    <row r="53" spans="1:23" s="12" customFormat="1" ht="15" customHeight="1">
      <c r="A53" s="7">
        <v>49</v>
      </c>
      <c r="B53" s="14" t="s">
        <v>42</v>
      </c>
      <c r="C53" s="9">
        <f>SUM(E53:S53)+U53</f>
        <v>10</v>
      </c>
      <c r="D53" s="7">
        <f>COUNTA(E53:S53)+V53</f>
        <v>1</v>
      </c>
      <c r="E53" s="10"/>
      <c r="F53" s="16"/>
      <c r="G53" s="16"/>
      <c r="H53" s="16"/>
      <c r="I53" s="7">
        <v>10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11"/>
      <c r="U53" s="32"/>
      <c r="V53" s="32"/>
      <c r="W53" s="40"/>
    </row>
    <row r="54" spans="1:23" s="12" customFormat="1" ht="15" customHeight="1">
      <c r="A54" s="7">
        <v>50</v>
      </c>
      <c r="B54" s="8" t="s">
        <v>57</v>
      </c>
      <c r="C54" s="9">
        <f>SUM(E54:S54)+U54</f>
        <v>10</v>
      </c>
      <c r="D54" s="7">
        <f>COUNTA(E54:S54)+V54</f>
        <v>1</v>
      </c>
      <c r="E54" s="10">
        <v>10</v>
      </c>
      <c r="F54" s="10"/>
      <c r="G54" s="10"/>
      <c r="H54" s="1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1"/>
      <c r="U54" s="32"/>
      <c r="V54" s="32"/>
      <c r="W54" s="16"/>
    </row>
    <row r="55" spans="1:23" s="12" customFormat="1" ht="15">
      <c r="A55" s="7">
        <v>51</v>
      </c>
      <c r="B55" s="14" t="s">
        <v>59</v>
      </c>
      <c r="C55" s="9">
        <f>SUM(E55:S55)+U55</f>
        <v>10</v>
      </c>
      <c r="D55" s="7">
        <f>COUNTA(E55:S55)+V55</f>
        <v>1</v>
      </c>
      <c r="E55" s="10">
        <v>10</v>
      </c>
      <c r="F55" s="16"/>
      <c r="G55" s="16"/>
      <c r="H55" s="1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1"/>
      <c r="U55" s="32"/>
      <c r="V55" s="32"/>
      <c r="W55" s="40"/>
    </row>
    <row r="56" spans="1:23" s="12" customFormat="1" ht="15" customHeight="1">
      <c r="A56" s="7">
        <v>52</v>
      </c>
      <c r="B56" s="65" t="s">
        <v>88</v>
      </c>
      <c r="C56" s="9">
        <f>SUM(E56:S56)+U56</f>
        <v>10</v>
      </c>
      <c r="D56" s="7">
        <f>COUNTA(E56:S56)+V56</f>
        <v>1</v>
      </c>
      <c r="E56" s="10">
        <v>10</v>
      </c>
      <c r="F56" s="10"/>
      <c r="G56" s="10"/>
      <c r="H56" s="1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32"/>
      <c r="V56" s="32"/>
      <c r="W56" s="16"/>
    </row>
    <row r="57" spans="1:23" s="12" customFormat="1" ht="15" customHeight="1">
      <c r="A57" s="7">
        <v>53</v>
      </c>
      <c r="B57" s="14" t="s">
        <v>104</v>
      </c>
      <c r="C57" s="9">
        <f>SUM(E57:S57)+U57</f>
        <v>10</v>
      </c>
      <c r="D57" s="7">
        <f>COUNTA(E57:S57)+V57</f>
        <v>1</v>
      </c>
      <c r="E57" s="10"/>
      <c r="F57" s="16"/>
      <c r="G57" s="16"/>
      <c r="H57" s="16"/>
      <c r="I57" s="7">
        <v>10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11"/>
      <c r="U57" s="32"/>
      <c r="V57" s="32"/>
      <c r="W57" s="40"/>
    </row>
    <row r="58" spans="1:23" s="12" customFormat="1" ht="15" customHeight="1">
      <c r="A58" s="7">
        <v>54</v>
      </c>
      <c r="B58" s="70" t="s">
        <v>95</v>
      </c>
      <c r="C58" s="9">
        <f>SUM(E58:S58)+U58</f>
        <v>10</v>
      </c>
      <c r="D58" s="7">
        <f>COUNTA(E58:S58)+V58</f>
        <v>1</v>
      </c>
      <c r="E58" s="10">
        <v>10</v>
      </c>
      <c r="F58" s="16"/>
      <c r="G58" s="16"/>
      <c r="H58" s="1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1"/>
      <c r="U58" s="32"/>
      <c r="V58" s="32"/>
      <c r="W58" s="40"/>
    </row>
    <row r="59" spans="1:23" s="12" customFormat="1" ht="15" customHeight="1">
      <c r="A59" s="7">
        <v>55</v>
      </c>
      <c r="B59" s="8" t="s">
        <v>55</v>
      </c>
      <c r="C59" s="9">
        <f>SUM(E59:S59)+U59</f>
        <v>10</v>
      </c>
      <c r="D59" s="7">
        <f>COUNTA(E59:S59)+V59</f>
        <v>1</v>
      </c>
      <c r="E59" s="10">
        <v>10</v>
      </c>
      <c r="F59" s="10"/>
      <c r="G59" s="10"/>
      <c r="H59" s="1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"/>
      <c r="U59" s="32"/>
      <c r="V59" s="32"/>
      <c r="W59" s="16"/>
    </row>
    <row r="60" spans="1:23" s="12" customFormat="1" ht="15" customHeight="1">
      <c r="A60" s="7">
        <v>56</v>
      </c>
      <c r="B60" s="14" t="s">
        <v>105</v>
      </c>
      <c r="C60" s="9">
        <f>SUM(E60:S60)+U60</f>
        <v>10</v>
      </c>
      <c r="D60" s="7">
        <f>COUNTA(E60:S60)+V60</f>
        <v>1</v>
      </c>
      <c r="E60" s="10"/>
      <c r="F60" s="16"/>
      <c r="G60" s="16"/>
      <c r="H60" s="16"/>
      <c r="I60" s="7">
        <v>10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11"/>
      <c r="U60" s="32"/>
      <c r="V60" s="32"/>
      <c r="W60" s="40"/>
    </row>
    <row r="61" spans="1:23" s="12" customFormat="1" ht="15" customHeight="1">
      <c r="A61" s="7">
        <v>57</v>
      </c>
      <c r="B61" s="65" t="s">
        <v>91</v>
      </c>
      <c r="C61" s="9">
        <f>SUM(E61:S61)+U61</f>
        <v>10</v>
      </c>
      <c r="D61" s="7">
        <f>COUNTA(E61:S61)+V61</f>
        <v>1</v>
      </c>
      <c r="E61" s="10">
        <v>10</v>
      </c>
      <c r="F61" s="16"/>
      <c r="G61" s="16"/>
      <c r="H61" s="1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1"/>
      <c r="U61" s="32"/>
      <c r="V61" s="32"/>
      <c r="W61" s="40"/>
    </row>
    <row r="62" spans="1:23" s="12" customFormat="1" ht="15" customHeight="1">
      <c r="A62" s="7">
        <v>58</v>
      </c>
      <c r="B62" s="14" t="s">
        <v>60</v>
      </c>
      <c r="C62" s="9">
        <f>SUM(E62:S62)+U62</f>
        <v>10</v>
      </c>
      <c r="D62" s="7">
        <f>COUNTA(E62:S62)+V62</f>
        <v>1</v>
      </c>
      <c r="E62" s="10"/>
      <c r="F62" s="16"/>
      <c r="G62" s="16"/>
      <c r="H62" s="10"/>
      <c r="I62" s="7">
        <v>10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11"/>
      <c r="U62" s="32"/>
      <c r="V62" s="32"/>
      <c r="W62" s="40"/>
    </row>
    <row r="63" spans="1:23" s="12" customFormat="1" ht="15" customHeight="1">
      <c r="A63" s="7">
        <v>59</v>
      </c>
      <c r="B63" s="8" t="s">
        <v>62</v>
      </c>
      <c r="C63" s="9">
        <f>SUM(E63:S63)+U63</f>
        <v>10</v>
      </c>
      <c r="D63" s="7">
        <f>COUNTA(E63:S63)+V63</f>
        <v>1</v>
      </c>
      <c r="E63" s="10"/>
      <c r="F63" s="10"/>
      <c r="G63" s="10"/>
      <c r="H63" s="10"/>
      <c r="I63" s="7">
        <v>10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11"/>
      <c r="U63" s="32"/>
      <c r="V63" s="32"/>
      <c r="W63" s="16"/>
    </row>
    <row r="64" spans="1:23" s="12" customFormat="1" ht="15">
      <c r="A64" s="7">
        <v>60</v>
      </c>
      <c r="B64" s="15" t="s">
        <v>107</v>
      </c>
      <c r="C64" s="9">
        <f>SUM(E64:S64)+U64</f>
        <v>10</v>
      </c>
      <c r="D64" s="7">
        <f>COUNTA(E64:S64)+V64</f>
        <v>1</v>
      </c>
      <c r="E64" s="10"/>
      <c r="F64" s="16"/>
      <c r="G64" s="16"/>
      <c r="H64" s="16"/>
      <c r="I64" s="7">
        <v>10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11"/>
      <c r="U64" s="32"/>
      <c r="V64" s="32"/>
      <c r="W64" s="40"/>
    </row>
    <row r="65" spans="1:23" s="12" customFormat="1" ht="15" customHeight="1">
      <c r="A65" s="7">
        <v>61</v>
      </c>
      <c r="B65" s="64" t="s">
        <v>61</v>
      </c>
      <c r="C65" s="9">
        <f>SUM(E65:S65)+U65</f>
        <v>10</v>
      </c>
      <c r="D65" s="7">
        <f>COUNTA(E65:S65)+V65</f>
        <v>1</v>
      </c>
      <c r="E65" s="10"/>
      <c r="F65" s="16"/>
      <c r="G65" s="16"/>
      <c r="H65" s="10"/>
      <c r="I65" s="7">
        <v>10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11"/>
      <c r="U65" s="32"/>
      <c r="V65" s="32"/>
      <c r="W65" s="40"/>
    </row>
    <row r="66" spans="1:23" s="12" customFormat="1" ht="15" customHeight="1">
      <c r="A66" s="7">
        <v>62</v>
      </c>
      <c r="B66" s="67" t="s">
        <v>94</v>
      </c>
      <c r="C66" s="9">
        <f>SUM(E66:S66)+U66</f>
        <v>10</v>
      </c>
      <c r="D66" s="7">
        <f>COUNTA(E66:S66)+V66</f>
        <v>1</v>
      </c>
      <c r="E66" s="10">
        <v>10</v>
      </c>
      <c r="F66" s="16"/>
      <c r="G66" s="16"/>
      <c r="H66" s="1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1"/>
      <c r="U66" s="32"/>
      <c r="V66" s="32"/>
      <c r="W66" s="40"/>
    </row>
    <row r="67" spans="1:23" s="12" customFormat="1" ht="15" customHeight="1">
      <c r="A67" s="7">
        <v>63</v>
      </c>
      <c r="B67" s="14" t="s">
        <v>23</v>
      </c>
      <c r="C67" s="9">
        <f>SUM(E67:S67)+U67</f>
        <v>0</v>
      </c>
      <c r="D67" s="7">
        <f>COUNTA(E67:S67)+V67</f>
        <v>0</v>
      </c>
      <c r="E67" s="10"/>
      <c r="F67" s="16"/>
      <c r="G67" s="16"/>
      <c r="H67" s="1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1"/>
      <c r="U67" s="32"/>
      <c r="V67" s="32"/>
      <c r="W67" s="40"/>
    </row>
    <row r="68" spans="1:23" s="12" customFormat="1" ht="15" customHeight="1">
      <c r="A68" s="7">
        <v>64</v>
      </c>
      <c r="B68" s="15" t="s">
        <v>47</v>
      </c>
      <c r="C68" s="9">
        <f>SUM(E68:S68)+U68</f>
        <v>0</v>
      </c>
      <c r="D68" s="7">
        <f>COUNTA(E68:S68)+V68</f>
        <v>0</v>
      </c>
      <c r="E68" s="10"/>
      <c r="F68" s="16"/>
      <c r="G68" s="16"/>
      <c r="H68" s="1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2"/>
      <c r="V68" s="32"/>
      <c r="W68" s="40"/>
    </row>
    <row r="69" spans="1:23" s="12" customFormat="1" ht="15" customHeight="1">
      <c r="A69" s="7">
        <v>65</v>
      </c>
      <c r="B69" s="14" t="s">
        <v>56</v>
      </c>
      <c r="C69" s="9">
        <f>SUM(E69:S69)+U69</f>
        <v>0</v>
      </c>
      <c r="D69" s="7">
        <f>COUNTA(E69:S69)+V69</f>
        <v>0</v>
      </c>
      <c r="E69" s="10"/>
      <c r="F69" s="16"/>
      <c r="G69" s="16"/>
      <c r="H69" s="1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1"/>
      <c r="U69" s="32"/>
      <c r="V69" s="32"/>
      <c r="W69" s="40"/>
    </row>
    <row r="70" spans="1:23" s="12" customFormat="1" ht="15" customHeight="1">
      <c r="A70" s="7">
        <v>66</v>
      </c>
      <c r="B70" s="14" t="s">
        <v>30</v>
      </c>
      <c r="C70" s="9">
        <f>SUM(E70:S70)+U70</f>
        <v>0</v>
      </c>
      <c r="D70" s="7">
        <f>COUNTA(E70:S70)+V70</f>
        <v>0</v>
      </c>
      <c r="E70" s="10"/>
      <c r="F70" s="10"/>
      <c r="G70" s="10"/>
      <c r="H70" s="1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1"/>
      <c r="U70" s="32"/>
      <c r="V70" s="32"/>
      <c r="W70" s="7"/>
    </row>
    <row r="71" spans="1:23" s="12" customFormat="1" ht="15" customHeight="1">
      <c r="A71" s="7">
        <v>67</v>
      </c>
      <c r="B71" s="68" t="s">
        <v>11</v>
      </c>
      <c r="C71" s="9">
        <f>SUM(E71:S71)+U71</f>
        <v>0</v>
      </c>
      <c r="D71" s="7">
        <f>COUNTA(E71:S71)+V71</f>
        <v>0</v>
      </c>
      <c r="E71" s="10"/>
      <c r="F71" s="16"/>
      <c r="G71" s="16"/>
      <c r="H71" s="10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1"/>
      <c r="U71" s="32"/>
      <c r="V71" s="32"/>
      <c r="W71" s="40"/>
    </row>
    <row r="72" spans="1:23" s="12" customFormat="1" ht="15" customHeight="1">
      <c r="A72" s="7">
        <v>68</v>
      </c>
      <c r="B72" s="66" t="s">
        <v>27</v>
      </c>
      <c r="C72" s="9">
        <f>SUM(E72:S72)+U72</f>
        <v>0</v>
      </c>
      <c r="D72" s="7">
        <f>COUNTA(E72:S72)+V72</f>
        <v>0</v>
      </c>
      <c r="E72" s="10"/>
      <c r="F72" s="10"/>
      <c r="G72" s="10"/>
      <c r="H72" s="1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1"/>
      <c r="U72" s="32"/>
      <c r="V72" s="32"/>
      <c r="W72" s="16"/>
    </row>
    <row r="73" spans="1:23" s="12" customFormat="1" ht="15" customHeight="1">
      <c r="A73" s="7">
        <v>69</v>
      </c>
      <c r="B73" s="14" t="s">
        <v>63</v>
      </c>
      <c r="C73" s="9">
        <f>SUM(E73:S73)+U73</f>
        <v>0</v>
      </c>
      <c r="D73" s="7">
        <f>COUNTA(E73:S73)+V73</f>
        <v>0</v>
      </c>
      <c r="E73" s="10"/>
      <c r="F73" s="16"/>
      <c r="G73" s="16"/>
      <c r="H73" s="1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1"/>
      <c r="U73" s="32"/>
      <c r="V73" s="32"/>
      <c r="W73" s="40"/>
    </row>
    <row r="74" spans="1:23" s="12" customFormat="1" ht="15">
      <c r="A74" s="7">
        <v>70</v>
      </c>
      <c r="B74" s="15" t="s">
        <v>48</v>
      </c>
      <c r="C74" s="9">
        <f>SUM(E74:S74)+U74</f>
        <v>0</v>
      </c>
      <c r="D74" s="7">
        <f>COUNTA(E74:S74)+V74</f>
        <v>0</v>
      </c>
      <c r="E74" s="10"/>
      <c r="F74" s="16"/>
      <c r="G74" s="16"/>
      <c r="H74" s="1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32"/>
      <c r="V74" s="32"/>
      <c r="W74" s="40"/>
    </row>
    <row r="75" spans="1:23" s="12" customFormat="1" ht="15">
      <c r="A75" s="7">
        <v>71</v>
      </c>
      <c r="B75" s="15" t="s">
        <v>50</v>
      </c>
      <c r="C75" s="9">
        <f>SUM(E75:S75)+U75</f>
        <v>0</v>
      </c>
      <c r="D75" s="7">
        <f>COUNTA(E75:S75)+V75</f>
        <v>0</v>
      </c>
      <c r="E75" s="10"/>
      <c r="F75" s="16"/>
      <c r="G75" s="16"/>
      <c r="H75" s="1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1"/>
      <c r="U75" s="32"/>
      <c r="V75" s="32"/>
      <c r="W75" s="40"/>
    </row>
    <row r="76" spans="1:23" s="12" customFormat="1" ht="15" customHeight="1">
      <c r="A76" s="7">
        <v>72</v>
      </c>
      <c r="B76" s="18" t="s">
        <v>34</v>
      </c>
      <c r="C76" s="9">
        <f>SUM(E76:S76)+U76</f>
        <v>0</v>
      </c>
      <c r="D76" s="7">
        <f>COUNTA(E76:S76)+V76</f>
        <v>0</v>
      </c>
      <c r="E76" s="10"/>
      <c r="F76" s="16"/>
      <c r="G76" s="16"/>
      <c r="H76" s="1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1"/>
      <c r="U76" s="32"/>
      <c r="V76" s="32"/>
      <c r="W76" s="40"/>
    </row>
    <row r="77" spans="1:23" s="12" customFormat="1" ht="15" customHeight="1">
      <c r="A77" s="7">
        <v>73</v>
      </c>
      <c r="B77" s="15" t="s">
        <v>53</v>
      </c>
      <c r="C77" s="9">
        <f>SUM(E77:S77)+U77</f>
        <v>0</v>
      </c>
      <c r="D77" s="7">
        <f>COUNTA(E77:S77)+V77</f>
        <v>0</v>
      </c>
      <c r="E77" s="10"/>
      <c r="F77" s="16"/>
      <c r="G77" s="16"/>
      <c r="H77" s="1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1"/>
      <c r="U77" s="32"/>
      <c r="V77" s="32"/>
      <c r="W77" s="40"/>
    </row>
    <row r="78" spans="1:23" s="12" customFormat="1" ht="15" customHeight="1">
      <c r="A78" s="7">
        <v>74</v>
      </c>
      <c r="B78" s="14" t="s">
        <v>31</v>
      </c>
      <c r="C78" s="9">
        <f>SUM(E78:S78)+U78</f>
        <v>0</v>
      </c>
      <c r="D78" s="7">
        <f>COUNTA(E78:S78)+V78</f>
        <v>0</v>
      </c>
      <c r="E78" s="10"/>
      <c r="F78" s="16"/>
      <c r="G78" s="16"/>
      <c r="H78" s="1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1"/>
      <c r="U78" s="32"/>
      <c r="V78" s="32"/>
      <c r="W78" s="40"/>
    </row>
    <row r="79" spans="1:23" s="12" customFormat="1" ht="15">
      <c r="A79" s="17"/>
      <c r="B79" s="18"/>
      <c r="C79" s="19"/>
      <c r="D79" s="17"/>
      <c r="E79" s="10"/>
      <c r="F79" s="16"/>
      <c r="G79" s="16"/>
      <c r="H79" s="1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32"/>
      <c r="V79" s="32"/>
      <c r="W79" s="52"/>
    </row>
    <row r="80" spans="1:23" s="21" customFormat="1" ht="15">
      <c r="A80" s="20"/>
      <c r="B80" s="31" t="s">
        <v>3</v>
      </c>
      <c r="C80" s="31">
        <f>SUM(C5:C78)</f>
        <v>3054</v>
      </c>
      <c r="D80" s="31">
        <f>SUM(D5:D78)</f>
        <v>146</v>
      </c>
      <c r="E80" s="31">
        <f aca="true" t="shared" si="0" ref="E80:S80">COUNTA(E5:E78)</f>
        <v>44</v>
      </c>
      <c r="F80" s="31">
        <f t="shared" si="0"/>
        <v>12</v>
      </c>
      <c r="G80" s="31">
        <f t="shared" si="0"/>
        <v>12</v>
      </c>
      <c r="H80" s="31">
        <f t="shared" si="0"/>
        <v>6</v>
      </c>
      <c r="I80" s="31">
        <f t="shared" si="0"/>
        <v>38</v>
      </c>
      <c r="J80" s="31">
        <f t="shared" si="0"/>
        <v>20</v>
      </c>
      <c r="K80" s="31">
        <f t="shared" si="0"/>
        <v>0</v>
      </c>
      <c r="L80" s="31">
        <f t="shared" si="0"/>
        <v>0</v>
      </c>
      <c r="M80" s="31">
        <f t="shared" si="0"/>
        <v>0</v>
      </c>
      <c r="N80" s="31">
        <f t="shared" si="0"/>
        <v>0</v>
      </c>
      <c r="O80" s="31">
        <f t="shared" si="0"/>
        <v>0</v>
      </c>
      <c r="P80" s="31">
        <f t="shared" si="0"/>
        <v>0</v>
      </c>
      <c r="Q80" s="31">
        <f t="shared" si="0"/>
        <v>0</v>
      </c>
      <c r="R80" s="31">
        <f t="shared" si="0"/>
        <v>0</v>
      </c>
      <c r="S80" s="31">
        <f t="shared" si="0"/>
        <v>0</v>
      </c>
      <c r="T80" s="9">
        <f>V80</f>
        <v>14</v>
      </c>
      <c r="U80" s="31">
        <f>SUM(U5:U79)</f>
        <v>464</v>
      </c>
      <c r="V80" s="31">
        <f>SUM(V5:V78)</f>
        <v>14</v>
      </c>
      <c r="W80" s="53"/>
    </row>
    <row r="81" spans="21:23" ht="13.5">
      <c r="U81" s="3">
        <f>SUM(E5:S78)</f>
        <v>2590</v>
      </c>
      <c r="W81" s="43"/>
    </row>
    <row r="82" spans="21:23" ht="13.5">
      <c r="U82" s="3">
        <f>SUM(U80:U81)</f>
        <v>3054</v>
      </c>
      <c r="W82" s="43"/>
    </row>
    <row r="83" spans="3:23" ht="13.5">
      <c r="C83" s="37"/>
      <c r="D83" s="37"/>
      <c r="W83" s="43"/>
    </row>
    <row r="84" ht="13.5">
      <c r="W84" s="43"/>
    </row>
    <row r="85" ht="13.5">
      <c r="W85" s="43"/>
    </row>
    <row r="86" ht="13.5">
      <c r="W86" s="43"/>
    </row>
    <row r="87" ht="13.5">
      <c r="W87" s="43"/>
    </row>
    <row r="88" ht="13.5">
      <c r="W88" s="43"/>
    </row>
    <row r="89" ht="13.5">
      <c r="W89" s="43"/>
    </row>
    <row r="90" ht="13.5">
      <c r="W90" s="43"/>
    </row>
    <row r="91" ht="13.5">
      <c r="W91" s="43"/>
    </row>
    <row r="92" ht="13.5">
      <c r="W92" s="43"/>
    </row>
    <row r="93" ht="13.5">
      <c r="W93" s="43"/>
    </row>
    <row r="94" ht="13.5">
      <c r="W94" s="43"/>
    </row>
  </sheetData>
  <sheetProtection/>
  <printOptions/>
  <pageMargins left="0.2362204724409449" right="0.1968503937007874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12.57421875" style="43" customWidth="1"/>
    <col min="2" max="2" width="36.8515625" style="42" customWidth="1"/>
    <col min="3" max="3" width="81.00390625" style="42" customWidth="1"/>
    <col min="4" max="4" width="24.8515625" style="42" customWidth="1"/>
    <col min="5" max="16384" width="9.140625" style="42" customWidth="1"/>
  </cols>
  <sheetData>
    <row r="1" ht="32.25">
      <c r="B1" s="44" t="s">
        <v>12</v>
      </c>
    </row>
    <row r="2" ht="32.25">
      <c r="B2" s="44" t="s">
        <v>64</v>
      </c>
    </row>
    <row r="4" spans="1:3" ht="20.25">
      <c r="A4" s="45" t="s">
        <v>14</v>
      </c>
      <c r="B4" s="45" t="s">
        <v>15</v>
      </c>
      <c r="C4" s="45" t="s">
        <v>16</v>
      </c>
    </row>
    <row r="5" spans="1:3" ht="13.5">
      <c r="A5" s="41">
        <v>45307</v>
      </c>
      <c r="B5" s="42" t="s">
        <v>54</v>
      </c>
      <c r="C5" s="42" t="s">
        <v>115</v>
      </c>
    </row>
    <row r="6" spans="1:3" ht="13.5">
      <c r="A6" s="41">
        <v>45307</v>
      </c>
      <c r="B6" s="42" t="s">
        <v>89</v>
      </c>
      <c r="C6" s="42" t="s">
        <v>116</v>
      </c>
    </row>
    <row r="7" spans="1:3" ht="13.5">
      <c r="A7" s="41">
        <v>45402</v>
      </c>
      <c r="B7" s="71" t="s">
        <v>104</v>
      </c>
      <c r="C7" s="42" t="s">
        <v>114</v>
      </c>
    </row>
    <row r="8" spans="1:3" ht="13.5">
      <c r="A8" s="41">
        <v>45417</v>
      </c>
      <c r="B8" s="71" t="s">
        <v>89</v>
      </c>
      <c r="C8" s="42" t="s">
        <v>113</v>
      </c>
    </row>
    <row r="9" spans="1:3" ht="13.5">
      <c r="A9" s="41"/>
      <c r="C9" s="54"/>
    </row>
    <row r="10" spans="1:3" ht="13.5">
      <c r="A10" s="61"/>
      <c r="B10" s="62"/>
      <c r="C10" s="59"/>
    </row>
    <row r="11" spans="1:3" ht="13.5">
      <c r="A11" s="61"/>
      <c r="B11" s="62"/>
      <c r="C11" s="59"/>
    </row>
    <row r="12" spans="1:3" ht="13.5">
      <c r="A12" s="41"/>
      <c r="C12" s="54"/>
    </row>
    <row r="13" spans="1:3" ht="13.5">
      <c r="A13" s="41"/>
      <c r="C13" s="54"/>
    </row>
    <row r="14" spans="1:3" ht="13.5">
      <c r="A14" s="41"/>
      <c r="C14" s="54"/>
    </row>
    <row r="15" spans="1:3" ht="13.5">
      <c r="A15" s="41"/>
      <c r="C15" s="54"/>
    </row>
    <row r="16" spans="1:3" ht="13.5">
      <c r="A16" s="41"/>
      <c r="C16" s="54"/>
    </row>
    <row r="17" spans="1:3" ht="13.5">
      <c r="A17" s="41"/>
      <c r="C17" s="54"/>
    </row>
    <row r="18" spans="1:2" ht="13.5">
      <c r="A18" s="41"/>
      <c r="B18" s="41"/>
    </row>
    <row r="19" spans="1:2" ht="24">
      <c r="A19" s="41"/>
      <c r="B19" s="46" t="s">
        <v>21</v>
      </c>
    </row>
    <row r="20" ht="13.5">
      <c r="A20" s="41"/>
    </row>
    <row r="21" spans="1:3" ht="13.5">
      <c r="A21" s="41"/>
      <c r="C21" s="47"/>
    </row>
    <row r="22" spans="1:3" ht="23.25" customHeight="1">
      <c r="A22" s="41"/>
      <c r="C22" s="48"/>
    </row>
    <row r="23" ht="13.5">
      <c r="A23" s="41"/>
    </row>
    <row r="24" ht="13.5">
      <c r="A24" s="41"/>
    </row>
    <row r="25" ht="13.5">
      <c r="A25" s="41"/>
    </row>
    <row r="26" ht="13.5">
      <c r="A26" s="41"/>
    </row>
    <row r="27" ht="13.5">
      <c r="A27" s="41"/>
    </row>
    <row r="28" ht="13.5">
      <c r="A28" s="41"/>
    </row>
    <row r="29" ht="13.5">
      <c r="A29" s="41"/>
    </row>
    <row r="30" ht="13.5">
      <c r="A30" s="41"/>
    </row>
    <row r="31" ht="13.5">
      <c r="A31" s="41"/>
    </row>
    <row r="32" ht="13.5">
      <c r="A32" s="41"/>
    </row>
    <row r="33" ht="13.5">
      <c r="A33" s="41"/>
    </row>
    <row r="34" ht="13.5">
      <c r="A34" s="41"/>
    </row>
    <row r="35" ht="13.5">
      <c r="A35" s="41"/>
    </row>
    <row r="36" ht="13.5">
      <c r="A36" s="41"/>
    </row>
    <row r="37" ht="13.5">
      <c r="A37" s="41"/>
    </row>
    <row r="38" ht="13.5">
      <c r="A38" s="41"/>
    </row>
  </sheetData>
  <sheetProtection/>
  <autoFilter ref="A4:D38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 Foglia</cp:lastModifiedBy>
  <cp:lastPrinted>2023-05-08T20:09:08Z</cp:lastPrinted>
  <dcterms:created xsi:type="dcterms:W3CDTF">2011-03-11T17:02:59Z</dcterms:created>
  <dcterms:modified xsi:type="dcterms:W3CDTF">2024-05-07T09:55:17Z</dcterms:modified>
  <cp:category/>
  <cp:version/>
  <cp:contentType/>
  <cp:contentStatus/>
</cp:coreProperties>
</file>